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120" yWindow="-120" windowWidth="29040" windowHeight="15840" tabRatio="794" firstSheet="3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Титульный" sheetId="55" r:id="rId4"/>
    <sheet name="Финансирование на 2021" sheetId="61" r:id="rId5"/>
    <sheet name="Национальные проекты январь" sheetId="62" r:id="rId6"/>
    <sheet name="Январь 2021 год" sheetId="63" r:id="rId7"/>
  </sheets>
  <externalReferences>
    <externalReference r:id="rId8"/>
  </externalReferences>
  <definedNames>
    <definedName name="_xlnm._FilterDatabase" localSheetId="2" hidden="1">'Выполнение работ'!$A$3:$O$70</definedName>
    <definedName name="_xlnm._FilterDatabase" localSheetId="4" hidden="1">'Финансирование на 2021'!$A$43:$AS$344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'Финансирование на 2021'!$6:$9</definedName>
    <definedName name="_xlnm.Print_Area" localSheetId="2">'Выполнение работ'!$A$1:$Q$81</definedName>
    <definedName name="_xlnm.Print_Area" localSheetId="5">'Национальные проекты январь'!$A$1:$N$68</definedName>
    <definedName name="_xlnm.Print_Area" localSheetId="3">Титульный!$A$1:$J$52</definedName>
    <definedName name="_xlnm.Print_Area" localSheetId="4">'Финансирование на 2021'!$A$1:$AR$169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62" l="1"/>
  <c r="E36" i="62"/>
  <c r="E31" i="62"/>
  <c r="E26" i="62"/>
  <c r="E21" i="62"/>
  <c r="N98" i="61" l="1"/>
  <c r="H94" i="61"/>
  <c r="K94" i="61"/>
  <c r="N94" i="61"/>
  <c r="J94" i="61"/>
  <c r="M94" i="61"/>
  <c r="AP48" i="61" l="1"/>
  <c r="AO48" i="61"/>
  <c r="AP47" i="61"/>
  <c r="AO47" i="61"/>
  <c r="AP46" i="61"/>
  <c r="AO46" i="61"/>
  <c r="AP45" i="61"/>
  <c r="AO45" i="61"/>
  <c r="AP44" i="61"/>
  <c r="AO44" i="61"/>
  <c r="AM48" i="61"/>
  <c r="AL48" i="61"/>
  <c r="AM47" i="61"/>
  <c r="AL47" i="61"/>
  <c r="AM46" i="61"/>
  <c r="AL46" i="61"/>
  <c r="AM45" i="61"/>
  <c r="AL45" i="61"/>
  <c r="AM44" i="61"/>
  <c r="AL44" i="61"/>
  <c r="AJ48" i="61"/>
  <c r="AI48" i="61"/>
  <c r="AJ47" i="61"/>
  <c r="AI47" i="61"/>
  <c r="AJ46" i="61"/>
  <c r="AI46" i="61"/>
  <c r="AJ45" i="61"/>
  <c r="AI45" i="61"/>
  <c r="AJ44" i="61"/>
  <c r="AI44" i="61"/>
  <c r="AG48" i="61"/>
  <c r="AF48" i="61"/>
  <c r="AG47" i="61"/>
  <c r="AF47" i="61"/>
  <c r="AG46" i="61"/>
  <c r="AF46" i="61"/>
  <c r="AG45" i="61"/>
  <c r="AF45" i="61"/>
  <c r="AG44" i="61"/>
  <c r="AF44" i="61"/>
  <c r="AD48" i="61"/>
  <c r="AC48" i="61"/>
  <c r="AD47" i="61"/>
  <c r="AC47" i="61"/>
  <c r="AD46" i="61"/>
  <c r="AC46" i="61"/>
  <c r="AD45" i="61"/>
  <c r="AC45" i="61"/>
  <c r="AD44" i="61"/>
  <c r="AC44" i="61"/>
  <c r="AA48" i="61"/>
  <c r="Z48" i="61"/>
  <c r="AA47" i="61"/>
  <c r="Z47" i="61"/>
  <c r="AA46" i="61"/>
  <c r="Z46" i="61"/>
  <c r="AA45" i="61"/>
  <c r="Z45" i="61"/>
  <c r="AA44" i="61"/>
  <c r="Z44" i="61"/>
  <c r="X48" i="61"/>
  <c r="W48" i="61"/>
  <c r="X47" i="61"/>
  <c r="W47" i="61"/>
  <c r="X46" i="61"/>
  <c r="W46" i="61"/>
  <c r="X45" i="61"/>
  <c r="W45" i="61"/>
  <c r="X44" i="61"/>
  <c r="W44" i="61"/>
  <c r="U48" i="61"/>
  <c r="T48" i="61"/>
  <c r="U47" i="61"/>
  <c r="T47" i="61"/>
  <c r="U46" i="61"/>
  <c r="T46" i="61"/>
  <c r="U45" i="61"/>
  <c r="T45" i="61"/>
  <c r="U44" i="61"/>
  <c r="T44" i="61"/>
  <c r="R48" i="61"/>
  <c r="Q48" i="61"/>
  <c r="R47" i="61"/>
  <c r="Q47" i="61"/>
  <c r="R46" i="61"/>
  <c r="Q46" i="61"/>
  <c r="R45" i="61"/>
  <c r="Q45" i="61"/>
  <c r="R44" i="61"/>
  <c r="Q44" i="61"/>
  <c r="O48" i="61"/>
  <c r="N48" i="61"/>
  <c r="O47" i="61"/>
  <c r="O46" i="61"/>
  <c r="N46" i="61"/>
  <c r="O45" i="61"/>
  <c r="N45" i="61"/>
  <c r="O44" i="61"/>
  <c r="L48" i="61"/>
  <c r="K48" i="61"/>
  <c r="L46" i="61"/>
  <c r="K46" i="61"/>
  <c r="L45" i="61"/>
  <c r="K45" i="61"/>
  <c r="I48" i="61"/>
  <c r="H48" i="61"/>
  <c r="I46" i="61"/>
  <c r="H46" i="61"/>
  <c r="I45" i="61"/>
  <c r="H45" i="61"/>
  <c r="G46" i="61"/>
  <c r="G48" i="61"/>
  <c r="F48" i="61"/>
  <c r="E46" i="61"/>
  <c r="AQ127" i="61" l="1"/>
  <c r="AN127" i="61"/>
  <c r="AK127" i="61"/>
  <c r="AH127" i="61"/>
  <c r="AE127" i="61"/>
  <c r="AB127" i="61"/>
  <c r="Y127" i="61"/>
  <c r="V127" i="61"/>
  <c r="S127" i="61"/>
  <c r="P127" i="61"/>
  <c r="M127" i="61"/>
  <c r="J127" i="61"/>
  <c r="F127" i="61"/>
  <c r="G127" i="61" s="1"/>
  <c r="E127" i="61"/>
  <c r="AQ126" i="61"/>
  <c r="AN126" i="61"/>
  <c r="AK126" i="61"/>
  <c r="AH126" i="61"/>
  <c r="AE126" i="61"/>
  <c r="AB126" i="61"/>
  <c r="Y126" i="61"/>
  <c r="S126" i="61"/>
  <c r="P126" i="61"/>
  <c r="M126" i="61"/>
  <c r="J126" i="61"/>
  <c r="F126" i="61"/>
  <c r="E126" i="61"/>
  <c r="AQ125" i="61"/>
  <c r="AN125" i="61"/>
  <c r="AK125" i="61"/>
  <c r="AH125" i="61"/>
  <c r="AE125" i="61"/>
  <c r="AB125" i="61"/>
  <c r="Y125" i="61"/>
  <c r="V125" i="61"/>
  <c r="S125" i="61"/>
  <c r="P125" i="61"/>
  <c r="M125" i="61"/>
  <c r="J125" i="61"/>
  <c r="F125" i="61"/>
  <c r="E125" i="61"/>
  <c r="E124" i="61" s="1"/>
  <c r="AP124" i="61"/>
  <c r="AO124" i="61"/>
  <c r="AQ124" i="61" s="1"/>
  <c r="AM124" i="61"/>
  <c r="AN124" i="61" s="1"/>
  <c r="AL124" i="61"/>
  <c r="AJ124" i="61"/>
  <c r="AK124" i="61" s="1"/>
  <c r="AI124" i="61"/>
  <c r="AG124" i="61"/>
  <c r="AH124" i="61" s="1"/>
  <c r="AF124" i="61"/>
  <c r="AD124" i="61"/>
  <c r="AE124" i="61" s="1"/>
  <c r="AC124" i="61"/>
  <c r="AA124" i="61"/>
  <c r="AB124" i="61" s="1"/>
  <c r="Z124" i="61"/>
  <c r="X124" i="61"/>
  <c r="Y124" i="61" s="1"/>
  <c r="W124" i="61"/>
  <c r="U124" i="61"/>
  <c r="V124" i="61" s="1"/>
  <c r="T124" i="61"/>
  <c r="R124" i="61"/>
  <c r="S124" i="61" s="1"/>
  <c r="Q124" i="61"/>
  <c r="O124" i="61"/>
  <c r="N124" i="61"/>
  <c r="L124" i="61"/>
  <c r="K124" i="61"/>
  <c r="I124" i="61"/>
  <c r="H124" i="61"/>
  <c r="F124" i="61" l="1"/>
  <c r="P124" i="61"/>
  <c r="M124" i="61"/>
  <c r="J124" i="61"/>
  <c r="G124" i="61"/>
  <c r="G126" i="61"/>
  <c r="G125" i="61"/>
  <c r="L78" i="61" l="1"/>
  <c r="I78" i="61"/>
  <c r="H78" i="61"/>
  <c r="K78" i="61"/>
  <c r="K11" i="61"/>
  <c r="I36" i="63" l="1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L49" i="62"/>
  <c r="G49" i="62"/>
  <c r="G48" i="62"/>
  <c r="L46" i="62"/>
  <c r="G46" i="62"/>
  <c r="E46" i="62"/>
  <c r="G44" i="62"/>
  <c r="G43" i="62"/>
  <c r="G41" i="62"/>
  <c r="F41" i="62"/>
  <c r="L39" i="62"/>
  <c r="G39" i="62"/>
  <c r="K38" i="62"/>
  <c r="L38" i="62" s="1"/>
  <c r="G38" i="62"/>
  <c r="L36" i="62"/>
  <c r="G36" i="62"/>
  <c r="L34" i="62"/>
  <c r="G34" i="62"/>
  <c r="L33" i="62"/>
  <c r="G33" i="62"/>
  <c r="L32" i="62"/>
  <c r="L31" i="62"/>
  <c r="F31" i="62"/>
  <c r="G31" i="62" s="1"/>
  <c r="L29" i="62"/>
  <c r="G29" i="62"/>
  <c r="G28" i="62"/>
  <c r="L27" i="62"/>
  <c r="G26" i="62"/>
  <c r="L24" i="62"/>
  <c r="G24" i="62"/>
  <c r="F23" i="62"/>
  <c r="G23" i="62" s="1"/>
  <c r="L21" i="62"/>
  <c r="G20" i="62"/>
  <c r="L19" i="62"/>
  <c r="G19" i="62"/>
  <c r="L18" i="62"/>
  <c r="G18" i="62"/>
  <c r="L17" i="62"/>
  <c r="G17" i="62"/>
  <c r="L16" i="62"/>
  <c r="G16" i="62"/>
  <c r="F16" i="62"/>
  <c r="E16" i="62"/>
  <c r="F14" i="62"/>
  <c r="E14" i="62"/>
  <c r="F13" i="62"/>
  <c r="E13" i="62"/>
  <c r="G13" i="62" s="1"/>
  <c r="E12" i="62"/>
  <c r="F11" i="62"/>
  <c r="E11" i="62"/>
  <c r="E10" i="62" l="1"/>
  <c r="F21" i="62"/>
  <c r="G21" i="62" s="1"/>
  <c r="G11" i="62"/>
  <c r="G14" i="62"/>
  <c r="F12" i="62"/>
  <c r="G12" i="62" s="1"/>
  <c r="F10" i="62" l="1"/>
  <c r="G10" i="62" s="1"/>
  <c r="K332" i="61" l="1"/>
  <c r="AQ344" i="61"/>
  <c r="AQ343" i="61"/>
  <c r="AQ342" i="61"/>
  <c r="AQ341" i="61"/>
  <c r="AP340" i="61"/>
  <c r="AQ340" i="61" s="1"/>
  <c r="AO340" i="61"/>
  <c r="AN344" i="61"/>
  <c r="AN343" i="61"/>
  <c r="AN342" i="61"/>
  <c r="AN341" i="61"/>
  <c r="AM340" i="61"/>
  <c r="AN340" i="61" s="1"/>
  <c r="AL340" i="61"/>
  <c r="AK344" i="61"/>
  <c r="AK343" i="61"/>
  <c r="AK342" i="61"/>
  <c r="AK341" i="61"/>
  <c r="AJ340" i="61"/>
  <c r="AK340" i="61" s="1"/>
  <c r="AI340" i="61"/>
  <c r="AH344" i="61"/>
  <c r="AH343" i="61"/>
  <c r="AH342" i="61"/>
  <c r="AH341" i="61"/>
  <c r="AG340" i="61"/>
  <c r="AH340" i="61" s="1"/>
  <c r="AF340" i="61"/>
  <c r="AE344" i="61"/>
  <c r="AE343" i="61"/>
  <c r="AE342" i="61"/>
  <c r="AE341" i="61"/>
  <c r="AD340" i="61"/>
  <c r="AC340" i="61"/>
  <c r="AB344" i="61"/>
  <c r="AB343" i="61"/>
  <c r="AB342" i="61"/>
  <c r="AB341" i="61"/>
  <c r="AB340" i="61"/>
  <c r="AA340" i="61"/>
  <c r="Z340" i="61"/>
  <c r="Y344" i="61"/>
  <c r="Y343" i="61"/>
  <c r="Y342" i="61"/>
  <c r="Y341" i="61"/>
  <c r="X340" i="61"/>
  <c r="Y340" i="61" s="1"/>
  <c r="W340" i="61"/>
  <c r="V344" i="61"/>
  <c r="V343" i="61"/>
  <c r="V342" i="61"/>
  <c r="V341" i="61"/>
  <c r="V340" i="61"/>
  <c r="U340" i="61"/>
  <c r="T340" i="61"/>
  <c r="S344" i="61"/>
  <c r="S343" i="61"/>
  <c r="S342" i="61"/>
  <c r="S341" i="61"/>
  <c r="R340" i="61"/>
  <c r="S340" i="61" s="1"/>
  <c r="Q340" i="61"/>
  <c r="P344" i="61"/>
  <c r="P343" i="61"/>
  <c r="P342" i="61"/>
  <c r="P341" i="61"/>
  <c r="O340" i="61"/>
  <c r="N340" i="61"/>
  <c r="P340" i="61" s="1"/>
  <c r="M344" i="61"/>
  <c r="M343" i="61"/>
  <c r="M342" i="61"/>
  <c r="M341" i="61"/>
  <c r="L340" i="61"/>
  <c r="M340" i="61" s="1"/>
  <c r="K340" i="61"/>
  <c r="J342" i="61"/>
  <c r="J341" i="61"/>
  <c r="J343" i="61"/>
  <c r="J344" i="61"/>
  <c r="AE340" i="61" l="1"/>
  <c r="F242" i="61"/>
  <c r="AO151" i="61" l="1"/>
  <c r="AQ151" i="61" s="1"/>
  <c r="AP150" i="61"/>
  <c r="AP148" i="61" s="1"/>
  <c r="AO150" i="61"/>
  <c r="AO149" i="61"/>
  <c r="AQ149" i="61" s="1"/>
  <c r="AL151" i="61"/>
  <c r="AN151" i="61" s="1"/>
  <c r="AM150" i="61"/>
  <c r="AL150" i="61"/>
  <c r="AL149" i="61"/>
  <c r="AI151" i="61"/>
  <c r="AK151" i="61" s="1"/>
  <c r="AJ150" i="61"/>
  <c r="AI150" i="61"/>
  <c r="AI149" i="61"/>
  <c r="AK149" i="61" s="1"/>
  <c r="AF151" i="61"/>
  <c r="AH151" i="61" s="1"/>
  <c r="AG150" i="61"/>
  <c r="AF150" i="61"/>
  <c r="AF149" i="61"/>
  <c r="K150" i="61"/>
  <c r="AP131" i="61"/>
  <c r="AO131" i="61"/>
  <c r="AP130" i="61"/>
  <c r="AO130" i="61"/>
  <c r="AP129" i="61"/>
  <c r="AO129" i="61"/>
  <c r="AM131" i="61"/>
  <c r="AL131" i="61"/>
  <c r="AM130" i="61"/>
  <c r="AL130" i="61"/>
  <c r="AM129" i="61"/>
  <c r="AL129" i="61"/>
  <c r="AJ131" i="61"/>
  <c r="AI131" i="61"/>
  <c r="AJ130" i="61"/>
  <c r="AI130" i="61"/>
  <c r="AJ129" i="61"/>
  <c r="AI129" i="61"/>
  <c r="AG131" i="61"/>
  <c r="AF131" i="61"/>
  <c r="AG130" i="61"/>
  <c r="AF130" i="61"/>
  <c r="AG129" i="61"/>
  <c r="AF129" i="61"/>
  <c r="AD131" i="61"/>
  <c r="AC131" i="61"/>
  <c r="AD130" i="61"/>
  <c r="AC130" i="61"/>
  <c r="AD129" i="61"/>
  <c r="AC129" i="61"/>
  <c r="AA131" i="61"/>
  <c r="Z131" i="61"/>
  <c r="AA130" i="61"/>
  <c r="Z130" i="61"/>
  <c r="AA129" i="61"/>
  <c r="Z129" i="61"/>
  <c r="X131" i="61"/>
  <c r="W131" i="61"/>
  <c r="X130" i="61"/>
  <c r="W130" i="61"/>
  <c r="X129" i="61"/>
  <c r="W129" i="61"/>
  <c r="U131" i="61"/>
  <c r="T131" i="61"/>
  <c r="U130" i="61"/>
  <c r="T130" i="61"/>
  <c r="U129" i="61"/>
  <c r="T129" i="61"/>
  <c r="R131" i="61"/>
  <c r="Q131" i="61"/>
  <c r="R130" i="61"/>
  <c r="Q130" i="61"/>
  <c r="R129" i="61"/>
  <c r="Q129" i="61"/>
  <c r="O131" i="61"/>
  <c r="N131" i="61"/>
  <c r="O130" i="61"/>
  <c r="N130" i="61"/>
  <c r="O129" i="61"/>
  <c r="N129" i="61"/>
  <c r="L131" i="61"/>
  <c r="K131" i="61"/>
  <c r="L130" i="61"/>
  <c r="K130" i="61"/>
  <c r="L129" i="61"/>
  <c r="K129" i="61"/>
  <c r="I131" i="61"/>
  <c r="I130" i="61"/>
  <c r="I129" i="61"/>
  <c r="H131" i="61"/>
  <c r="H130" i="61"/>
  <c r="H129" i="61"/>
  <c r="AN85" i="61"/>
  <c r="AK85" i="61"/>
  <c r="AE85" i="61"/>
  <c r="AB85" i="61"/>
  <c r="AO148" i="61" l="1"/>
  <c r="AH150" i="61"/>
  <c r="AL148" i="61"/>
  <c r="Z128" i="61"/>
  <c r="AF128" i="61"/>
  <c r="AI128" i="61"/>
  <c r="Q128" i="61"/>
  <c r="H128" i="61"/>
  <c r="L128" i="61"/>
  <c r="O128" i="61"/>
  <c r="U128" i="61"/>
  <c r="AO128" i="61"/>
  <c r="AN150" i="61"/>
  <c r="K128" i="61"/>
  <c r="AM128" i="61"/>
  <c r="AF148" i="61"/>
  <c r="AL128" i="61"/>
  <c r="W128" i="61"/>
  <c r="AI148" i="61"/>
  <c r="N128" i="61"/>
  <c r="R128" i="61"/>
  <c r="AP128" i="61"/>
  <c r="AM148" i="61"/>
  <c r="AN148" i="61" s="1"/>
  <c r="AQ148" i="61"/>
  <c r="T128" i="61"/>
  <c r="X128" i="61"/>
  <c r="AC128" i="61"/>
  <c r="AG128" i="61"/>
  <c r="AK150" i="61"/>
  <c r="AD128" i="61"/>
  <c r="AA128" i="61"/>
  <c r="AJ128" i="61"/>
  <c r="AQ150" i="61"/>
  <c r="AN149" i="61"/>
  <c r="AJ148" i="61"/>
  <c r="AH149" i="61"/>
  <c r="AG148" i="61"/>
  <c r="AH148" i="61" s="1"/>
  <c r="AK95" i="61"/>
  <c r="AK93" i="61"/>
  <c r="AJ96" i="61"/>
  <c r="AH95" i="61"/>
  <c r="AH93" i="61"/>
  <c r="AE95" i="61"/>
  <c r="AE93" i="61"/>
  <c r="AP86" i="61"/>
  <c r="V90" i="61"/>
  <c r="V91" i="61"/>
  <c r="V87" i="61"/>
  <c r="V88" i="61"/>
  <c r="I79" i="61"/>
  <c r="I80" i="61"/>
  <c r="I47" i="61" s="1"/>
  <c r="I81" i="61"/>
  <c r="L79" i="61"/>
  <c r="L80" i="61"/>
  <c r="L47" i="61" s="1"/>
  <c r="L81" i="61"/>
  <c r="O79" i="61"/>
  <c r="O80" i="61"/>
  <c r="O81" i="61"/>
  <c r="R79" i="61"/>
  <c r="R80" i="61"/>
  <c r="R81" i="61"/>
  <c r="U79" i="61"/>
  <c r="U80" i="61"/>
  <c r="U81" i="61"/>
  <c r="X79" i="61"/>
  <c r="X80" i="61"/>
  <c r="X81" i="61"/>
  <c r="AK148" i="61" l="1"/>
  <c r="F344" i="61"/>
  <c r="E344" i="61"/>
  <c r="F343" i="61"/>
  <c r="E343" i="61"/>
  <c r="F342" i="61"/>
  <c r="F341" i="61"/>
  <c r="E341" i="61"/>
  <c r="I340" i="61"/>
  <c r="AQ325" i="61"/>
  <c r="AN325" i="61"/>
  <c r="AK325" i="61"/>
  <c r="AH325" i="61"/>
  <c r="AE325" i="61"/>
  <c r="AB325" i="61"/>
  <c r="Y325" i="61"/>
  <c r="V325" i="61"/>
  <c r="S325" i="61"/>
  <c r="P325" i="61"/>
  <c r="M325" i="61"/>
  <c r="J325" i="61"/>
  <c r="F325" i="61"/>
  <c r="E325" i="61"/>
  <c r="AQ324" i="61"/>
  <c r="AN324" i="61"/>
  <c r="AK324" i="61"/>
  <c r="AH324" i="61"/>
  <c r="AE324" i="61"/>
  <c r="AB324" i="61"/>
  <c r="Y324" i="61"/>
  <c r="V324" i="61"/>
  <c r="S324" i="61"/>
  <c r="P324" i="61"/>
  <c r="M324" i="61"/>
  <c r="J324" i="61"/>
  <c r="F324" i="61"/>
  <c r="E324" i="61"/>
  <c r="AQ323" i="61"/>
  <c r="AN323" i="61"/>
  <c r="AK323" i="61"/>
  <c r="AH323" i="61"/>
  <c r="AE323" i="61"/>
  <c r="AB323" i="61"/>
  <c r="Y323" i="61"/>
  <c r="V323" i="61"/>
  <c r="S323" i="61"/>
  <c r="P323" i="61"/>
  <c r="M323" i="61"/>
  <c r="J323" i="61"/>
  <c r="F323" i="61"/>
  <c r="E323" i="61"/>
  <c r="AP322" i="61"/>
  <c r="AO322" i="61"/>
  <c r="AM322" i="61"/>
  <c r="AL322" i="61"/>
  <c r="AJ322" i="61"/>
  <c r="AI322" i="61"/>
  <c r="AG322" i="61"/>
  <c r="AF322" i="61"/>
  <c r="AD322" i="61"/>
  <c r="AC322" i="61"/>
  <c r="AA322" i="61"/>
  <c r="Z322" i="61"/>
  <c r="X322" i="61"/>
  <c r="W322" i="61"/>
  <c r="U322" i="61"/>
  <c r="T322" i="61"/>
  <c r="R322" i="61"/>
  <c r="Q322" i="61"/>
  <c r="O322" i="61"/>
  <c r="N322" i="61"/>
  <c r="L322" i="61"/>
  <c r="K322" i="61"/>
  <c r="I322" i="61"/>
  <c r="H322" i="61"/>
  <c r="AQ321" i="61"/>
  <c r="AN321" i="61"/>
  <c r="AK321" i="61"/>
  <c r="AH321" i="61"/>
  <c r="AE321" i="61"/>
  <c r="AB321" i="61"/>
  <c r="Y321" i="61"/>
  <c r="V321" i="61"/>
  <c r="S321" i="61"/>
  <c r="P321" i="61"/>
  <c r="M321" i="61"/>
  <c r="J321" i="61"/>
  <c r="F321" i="61"/>
  <c r="E321" i="61"/>
  <c r="AQ320" i="61"/>
  <c r="AN320" i="61"/>
  <c r="AK320" i="61"/>
  <c r="AH320" i="61"/>
  <c r="AC320" i="61"/>
  <c r="E320" i="61" s="1"/>
  <c r="AB320" i="61"/>
  <c r="Y320" i="61"/>
  <c r="V320" i="61"/>
  <c r="S320" i="61"/>
  <c r="P320" i="61"/>
  <c r="M320" i="61"/>
  <c r="J320" i="61"/>
  <c r="F320" i="61"/>
  <c r="AQ319" i="61"/>
  <c r="AN319" i="61"/>
  <c r="AK319" i="61"/>
  <c r="AH319" i="61"/>
  <c r="AE319" i="61"/>
  <c r="AB319" i="61"/>
  <c r="Y319" i="61"/>
  <c r="V319" i="61"/>
  <c r="S319" i="61"/>
  <c r="P319" i="61"/>
  <c r="M319" i="61"/>
  <c r="J319" i="61"/>
  <c r="F319" i="61"/>
  <c r="E319" i="61"/>
  <c r="AP318" i="61"/>
  <c r="AO318" i="61"/>
  <c r="AM318" i="61"/>
  <c r="AL318" i="61"/>
  <c r="AJ318" i="61"/>
  <c r="AI318" i="61"/>
  <c r="AG318" i="61"/>
  <c r="AF318" i="61"/>
  <c r="AD318" i="61"/>
  <c r="AA318" i="61"/>
  <c r="Z318" i="61"/>
  <c r="X318" i="61"/>
  <c r="W318" i="61"/>
  <c r="U318" i="61"/>
  <c r="T318" i="61"/>
  <c r="R318" i="61"/>
  <c r="Q318" i="61"/>
  <c r="O318" i="61"/>
  <c r="N318" i="61"/>
  <c r="L318" i="61"/>
  <c r="K318" i="61"/>
  <c r="I318" i="61"/>
  <c r="H318" i="61"/>
  <c r="AQ317" i="61"/>
  <c r="AN317" i="61"/>
  <c r="AK317" i="61"/>
  <c r="AH317" i="61"/>
  <c r="AE317" i="61"/>
  <c r="AB317" i="61"/>
  <c r="Y317" i="61"/>
  <c r="V317" i="61"/>
  <c r="S317" i="61"/>
  <c r="P317" i="61"/>
  <c r="M317" i="61"/>
  <c r="J317" i="61"/>
  <c r="F317" i="61"/>
  <c r="E317" i="61"/>
  <c r="AQ316" i="61"/>
  <c r="AN316" i="61"/>
  <c r="AK316" i="61"/>
  <c r="AH316" i="61"/>
  <c r="AE316" i="61"/>
  <c r="AB316" i="61"/>
  <c r="Y316" i="61"/>
  <c r="V316" i="61"/>
  <c r="S316" i="61"/>
  <c r="P316" i="61"/>
  <c r="M316" i="61"/>
  <c r="J316" i="61"/>
  <c r="F316" i="61"/>
  <c r="AQ315" i="61"/>
  <c r="AN315" i="61"/>
  <c r="AK315" i="61"/>
  <c r="AH315" i="61"/>
  <c r="AE315" i="61"/>
  <c r="AB315" i="61"/>
  <c r="Y315" i="61"/>
  <c r="V315" i="61"/>
  <c r="S315" i="61"/>
  <c r="P315" i="61"/>
  <c r="M315" i="61"/>
  <c r="J315" i="61"/>
  <c r="F315" i="61"/>
  <c r="E315" i="61"/>
  <c r="AP314" i="61"/>
  <c r="AM314" i="61"/>
  <c r="AL314" i="61"/>
  <c r="AJ314" i="61"/>
  <c r="AI314" i="61"/>
  <c r="AG314" i="61"/>
  <c r="AF314" i="61"/>
  <c r="AD314" i="61"/>
  <c r="AC314" i="61"/>
  <c r="AA314" i="61"/>
  <c r="Z314" i="61"/>
  <c r="X314" i="61"/>
  <c r="W314" i="61"/>
  <c r="U314" i="61"/>
  <c r="T314" i="61"/>
  <c r="R314" i="61"/>
  <c r="Q314" i="61"/>
  <c r="O314" i="61"/>
  <c r="N314" i="61"/>
  <c r="L314" i="61"/>
  <c r="K314" i="61"/>
  <c r="I314" i="61"/>
  <c r="H314" i="61"/>
  <c r="AP313" i="61"/>
  <c r="AP329" i="61" s="1"/>
  <c r="AO313" i="61"/>
  <c r="AO329" i="61" s="1"/>
  <c r="AM313" i="61"/>
  <c r="AM329" i="61" s="1"/>
  <c r="AL313" i="61"/>
  <c r="AL329" i="61" s="1"/>
  <c r="AJ313" i="61"/>
  <c r="AI313" i="61"/>
  <c r="AI329" i="61" s="1"/>
  <c r="AG313" i="61"/>
  <c r="AG329" i="61" s="1"/>
  <c r="AF313" i="61"/>
  <c r="AF329" i="61" s="1"/>
  <c r="AD313" i="61"/>
  <c r="AD329" i="61" s="1"/>
  <c r="AC313" i="61"/>
  <c r="AC329" i="61" s="1"/>
  <c r="AA313" i="61"/>
  <c r="Z313" i="61"/>
  <c r="Z329" i="61" s="1"/>
  <c r="X313" i="61"/>
  <c r="W313" i="61"/>
  <c r="W329" i="61" s="1"/>
  <c r="U313" i="61"/>
  <c r="U329" i="61" s="1"/>
  <c r="T313" i="61"/>
  <c r="R313" i="61"/>
  <c r="Q313" i="61"/>
  <c r="Q329" i="61" s="1"/>
  <c r="O313" i="61"/>
  <c r="N313" i="61"/>
  <c r="N329" i="61" s="1"/>
  <c r="L313" i="61"/>
  <c r="K313" i="61"/>
  <c r="K329" i="61" s="1"/>
  <c r="I313" i="61"/>
  <c r="I329" i="61" s="1"/>
  <c r="H313" i="61"/>
  <c r="H329" i="61" s="1"/>
  <c r="AP312" i="61"/>
  <c r="AP328" i="61" s="1"/>
  <c r="AM312" i="61"/>
  <c r="AJ312" i="61"/>
  <c r="AJ328" i="61" s="1"/>
  <c r="AI312" i="61"/>
  <c r="AI328" i="61" s="1"/>
  <c r="AG312" i="61"/>
  <c r="AG328" i="61" s="1"/>
  <c r="AF312" i="61"/>
  <c r="AF328" i="61" s="1"/>
  <c r="AD312" i="61"/>
  <c r="AA312" i="61"/>
  <c r="Z312" i="61"/>
  <c r="Z328" i="61" s="1"/>
  <c r="X312" i="61"/>
  <c r="X328" i="61" s="1"/>
  <c r="W312" i="61"/>
  <c r="U312" i="61"/>
  <c r="T312" i="61"/>
  <c r="T328" i="61" s="1"/>
  <c r="R312" i="61"/>
  <c r="R328" i="61" s="1"/>
  <c r="Q312" i="61"/>
  <c r="Q328" i="61" s="1"/>
  <c r="O312" i="61"/>
  <c r="N312" i="61"/>
  <c r="N328" i="61" s="1"/>
  <c r="L312" i="61"/>
  <c r="L328" i="61" s="1"/>
  <c r="K312" i="61"/>
  <c r="K328" i="61" s="1"/>
  <c r="I312" i="61"/>
  <c r="I328" i="61" s="1"/>
  <c r="H312" i="61"/>
  <c r="H328" i="61" s="1"/>
  <c r="AP311" i="61"/>
  <c r="AO311" i="61"/>
  <c r="AO327" i="61" s="1"/>
  <c r="AM311" i="61"/>
  <c r="AM327" i="61" s="1"/>
  <c r="AL311" i="61"/>
  <c r="AL327" i="61" s="1"/>
  <c r="AJ311" i="61"/>
  <c r="AI311" i="61"/>
  <c r="AI327" i="61" s="1"/>
  <c r="AG311" i="61"/>
  <c r="AF311" i="61"/>
  <c r="AF327" i="61" s="1"/>
  <c r="AD311" i="61"/>
  <c r="AC311" i="61"/>
  <c r="AC327" i="61" s="1"/>
  <c r="AA311" i="61"/>
  <c r="AA327" i="61" s="1"/>
  <c r="Z311" i="61"/>
  <c r="X311" i="61"/>
  <c r="X327" i="61" s="1"/>
  <c r="W311" i="61"/>
  <c r="W327" i="61" s="1"/>
  <c r="U311" i="61"/>
  <c r="T311" i="61"/>
  <c r="T327" i="61" s="1"/>
  <c r="R311" i="61"/>
  <c r="Q311" i="61"/>
  <c r="Q327" i="61" s="1"/>
  <c r="O311" i="61"/>
  <c r="O327" i="61" s="1"/>
  <c r="N311" i="61"/>
  <c r="L311" i="61"/>
  <c r="L327" i="61" s="1"/>
  <c r="K311" i="61"/>
  <c r="K327" i="61" s="1"/>
  <c r="I311" i="61"/>
  <c r="H311" i="61"/>
  <c r="H327" i="61" s="1"/>
  <c r="AQ304" i="61"/>
  <c r="AN304" i="61"/>
  <c r="AK304" i="61"/>
  <c r="AH304" i="61"/>
  <c r="AE304" i="61"/>
  <c r="AB304" i="61"/>
  <c r="Y304" i="61"/>
  <c r="V304" i="61"/>
  <c r="S304" i="61"/>
  <c r="P304" i="61"/>
  <c r="M304" i="61"/>
  <c r="J304" i="61"/>
  <c r="F304" i="61"/>
  <c r="E304" i="61"/>
  <c r="AQ303" i="61"/>
  <c r="AN303" i="61"/>
  <c r="AK303" i="61"/>
  <c r="AH303" i="61"/>
  <c r="AE303" i="61"/>
  <c r="AB303" i="61"/>
  <c r="Y303" i="61"/>
  <c r="V303" i="61"/>
  <c r="S303" i="61"/>
  <c r="P303" i="61"/>
  <c r="M303" i="61"/>
  <c r="J303" i="61"/>
  <c r="F303" i="61"/>
  <c r="E303" i="61"/>
  <c r="AQ302" i="61"/>
  <c r="AN302" i="61"/>
  <c r="AK302" i="61"/>
  <c r="AH302" i="61"/>
  <c r="AE302" i="61"/>
  <c r="AB302" i="61"/>
  <c r="Y302" i="61"/>
  <c r="V302" i="61"/>
  <c r="S302" i="61"/>
  <c r="P302" i="61"/>
  <c r="M302" i="61"/>
  <c r="J302" i="61"/>
  <c r="F302" i="61"/>
  <c r="E302" i="61"/>
  <c r="AP301" i="61"/>
  <c r="AO301" i="61"/>
  <c r="AM301" i="61"/>
  <c r="AL301" i="61"/>
  <c r="AJ301" i="61"/>
  <c r="AI301" i="61"/>
  <c r="AG301" i="61"/>
  <c r="AF301" i="61"/>
  <c r="AD301" i="61"/>
  <c r="AC301" i="61"/>
  <c r="AA301" i="61"/>
  <c r="Z301" i="61"/>
  <c r="X301" i="61"/>
  <c r="W301" i="61"/>
  <c r="U301" i="61"/>
  <c r="T301" i="61"/>
  <c r="R301" i="61"/>
  <c r="Q301" i="61"/>
  <c r="O301" i="61"/>
  <c r="N301" i="61"/>
  <c r="L301" i="61"/>
  <c r="K301" i="61"/>
  <c r="I301" i="61"/>
  <c r="H301" i="61"/>
  <c r="AQ300" i="61"/>
  <c r="AN300" i="61"/>
  <c r="AK300" i="61"/>
  <c r="AH300" i="61"/>
  <c r="AE300" i="61"/>
  <c r="AB300" i="61"/>
  <c r="Y300" i="61"/>
  <c r="V300" i="61"/>
  <c r="S300" i="61"/>
  <c r="P300" i="61"/>
  <c r="M300" i="61"/>
  <c r="J300" i="61"/>
  <c r="F300" i="61"/>
  <c r="E300" i="61"/>
  <c r="AQ299" i="61"/>
  <c r="AN299" i="61"/>
  <c r="AK299" i="61"/>
  <c r="AH299" i="61"/>
  <c r="AE299" i="61"/>
  <c r="AB299" i="61"/>
  <c r="Y299" i="61"/>
  <c r="V299" i="61"/>
  <c r="S299" i="61"/>
  <c r="P299" i="61"/>
  <c r="M299" i="61"/>
  <c r="J299" i="61"/>
  <c r="F299" i="61"/>
  <c r="E299" i="61"/>
  <c r="AQ298" i="61"/>
  <c r="AN298" i="61"/>
  <c r="AK298" i="61"/>
  <c r="AH298" i="61"/>
  <c r="AE298" i="61"/>
  <c r="AB298" i="61"/>
  <c r="Y298" i="61"/>
  <c r="V298" i="61"/>
  <c r="S298" i="61"/>
  <c r="P298" i="61"/>
  <c r="M298" i="61"/>
  <c r="J298" i="61"/>
  <c r="F298" i="61"/>
  <c r="E298" i="61"/>
  <c r="AP297" i="61"/>
  <c r="AO297" i="61"/>
  <c r="AM297" i="61"/>
  <c r="AL297" i="61"/>
  <c r="AJ297" i="61"/>
  <c r="AI297" i="61"/>
  <c r="AG297" i="61"/>
  <c r="AF297" i="61"/>
  <c r="AD297" i="61"/>
  <c r="AC297" i="61"/>
  <c r="AA297" i="61"/>
  <c r="Z297" i="61"/>
  <c r="X297" i="61"/>
  <c r="W297" i="61"/>
  <c r="U297" i="61"/>
  <c r="T297" i="61"/>
  <c r="R297" i="61"/>
  <c r="Q297" i="61"/>
  <c r="O297" i="61"/>
  <c r="N297" i="61"/>
  <c r="L297" i="61"/>
  <c r="K297" i="61"/>
  <c r="I297" i="61"/>
  <c r="H297" i="61"/>
  <c r="AQ296" i="61"/>
  <c r="AN296" i="61"/>
  <c r="AK296" i="61"/>
  <c r="AH296" i="61"/>
  <c r="AE296" i="61"/>
  <c r="AB296" i="61"/>
  <c r="Y296" i="61"/>
  <c r="V296" i="61"/>
  <c r="S296" i="61"/>
  <c r="P296" i="61"/>
  <c r="M296" i="61"/>
  <c r="J296" i="61"/>
  <c r="F296" i="61"/>
  <c r="E296" i="61"/>
  <c r="AQ295" i="61"/>
  <c r="AN295" i="61"/>
  <c r="AK295" i="61"/>
  <c r="AH295" i="61"/>
  <c r="AE295" i="61"/>
  <c r="AB295" i="61"/>
  <c r="Y295" i="61"/>
  <c r="V295" i="61"/>
  <c r="S295" i="61"/>
  <c r="P295" i="61"/>
  <c r="M295" i="61"/>
  <c r="J295" i="61"/>
  <c r="F295" i="61"/>
  <c r="E295" i="61"/>
  <c r="AQ294" i="61"/>
  <c r="AN294" i="61"/>
  <c r="AK294" i="61"/>
  <c r="AH294" i="61"/>
  <c r="AE294" i="61"/>
  <c r="AB294" i="61"/>
  <c r="Y294" i="61"/>
  <c r="V294" i="61"/>
  <c r="S294" i="61"/>
  <c r="P294" i="61"/>
  <c r="M294" i="61"/>
  <c r="J294" i="61"/>
  <c r="F294" i="61"/>
  <c r="E294" i="61"/>
  <c r="AP293" i="61"/>
  <c r="AO293" i="61"/>
  <c r="AM293" i="61"/>
  <c r="AL293" i="61"/>
  <c r="AJ293" i="61"/>
  <c r="AI293" i="61"/>
  <c r="AG293" i="61"/>
  <c r="AF293" i="61"/>
  <c r="AD293" i="61"/>
  <c r="AC293" i="61"/>
  <c r="AA293" i="61"/>
  <c r="Z293" i="61"/>
  <c r="X293" i="61"/>
  <c r="W293" i="61"/>
  <c r="U293" i="61"/>
  <c r="T293" i="61"/>
  <c r="R293" i="61"/>
  <c r="Q293" i="61"/>
  <c r="O293" i="61"/>
  <c r="N293" i="61"/>
  <c r="L293" i="61"/>
  <c r="K293" i="61"/>
  <c r="I293" i="61"/>
  <c r="H293" i="61"/>
  <c r="AQ292" i="61"/>
  <c r="AN292" i="61"/>
  <c r="AK292" i="61"/>
  <c r="AH292" i="61"/>
  <c r="AE292" i="61"/>
  <c r="AB292" i="61"/>
  <c r="Y292" i="61"/>
  <c r="V292" i="61"/>
  <c r="S292" i="61"/>
  <c r="P292" i="61"/>
  <c r="M292" i="61"/>
  <c r="J292" i="61"/>
  <c r="F292" i="61"/>
  <c r="E292" i="61"/>
  <c r="AO291" i="61"/>
  <c r="AN291" i="61"/>
  <c r="AK291" i="61"/>
  <c r="AH291" i="61"/>
  <c r="AE291" i="61"/>
  <c r="AB291" i="61"/>
  <c r="Y291" i="61"/>
  <c r="V291" i="61"/>
  <c r="S291" i="61"/>
  <c r="P291" i="61"/>
  <c r="M291" i="61"/>
  <c r="J291" i="61"/>
  <c r="F291" i="61"/>
  <c r="AQ290" i="61"/>
  <c r="AN290" i="61"/>
  <c r="AK290" i="61"/>
  <c r="AH290" i="61"/>
  <c r="AE290" i="61"/>
  <c r="AB290" i="61"/>
  <c r="Y290" i="61"/>
  <c r="V290" i="61"/>
  <c r="S290" i="61"/>
  <c r="P290" i="61"/>
  <c r="M290" i="61"/>
  <c r="J290" i="61"/>
  <c r="F290" i="61"/>
  <c r="E290" i="61"/>
  <c r="AP289" i="61"/>
  <c r="AM289" i="61"/>
  <c r="AL289" i="61"/>
  <c r="AJ289" i="61"/>
  <c r="AI289" i="61"/>
  <c r="AG289" i="61"/>
  <c r="AF289" i="61"/>
  <c r="AD289" i="61"/>
  <c r="AC289" i="61"/>
  <c r="AA289" i="61"/>
  <c r="Z289" i="61"/>
  <c r="X289" i="61"/>
  <c r="W289" i="61"/>
  <c r="U289" i="61"/>
  <c r="T289" i="61"/>
  <c r="R289" i="61"/>
  <c r="Q289" i="61"/>
  <c r="O289" i="61"/>
  <c r="N289" i="61"/>
  <c r="L289" i="61"/>
  <c r="K289" i="61"/>
  <c r="I289" i="61"/>
  <c r="H289" i="61"/>
  <c r="AQ288" i="61"/>
  <c r="AN288" i="61"/>
  <c r="AK288" i="61"/>
  <c r="AH288" i="61"/>
  <c r="AE288" i="61"/>
  <c r="AB288" i="61"/>
  <c r="Y288" i="61"/>
  <c r="V288" i="61"/>
  <c r="S288" i="61"/>
  <c r="P288" i="61"/>
  <c r="M288" i="61"/>
  <c r="J288" i="61"/>
  <c r="F288" i="61"/>
  <c r="E288" i="61"/>
  <c r="AO287" i="61"/>
  <c r="AQ287" i="61" s="1"/>
  <c r="AN287" i="61"/>
  <c r="AK287" i="61"/>
  <c r="AH287" i="61"/>
  <c r="AE287" i="61"/>
  <c r="AB287" i="61"/>
  <c r="Y287" i="61"/>
  <c r="V287" i="61"/>
  <c r="S287" i="61"/>
  <c r="P287" i="61"/>
  <c r="M287" i="61"/>
  <c r="J287" i="61"/>
  <c r="F287" i="61"/>
  <c r="AQ286" i="61"/>
  <c r="AN286" i="61"/>
  <c r="AK286" i="61"/>
  <c r="AH286" i="61"/>
  <c r="AE286" i="61"/>
  <c r="AB286" i="61"/>
  <c r="Y286" i="61"/>
  <c r="V286" i="61"/>
  <c r="S286" i="61"/>
  <c r="P286" i="61"/>
  <c r="M286" i="61"/>
  <c r="J286" i="61"/>
  <c r="F286" i="61"/>
  <c r="E286" i="61"/>
  <c r="AP285" i="61"/>
  <c r="AM285" i="61"/>
  <c r="AL285" i="61"/>
  <c r="AJ285" i="61"/>
  <c r="AI285" i="61"/>
  <c r="AG285" i="61"/>
  <c r="AF285" i="61"/>
  <c r="AD285" i="61"/>
  <c r="AC285" i="61"/>
  <c r="AA285" i="61"/>
  <c r="Z285" i="61"/>
  <c r="X285" i="61"/>
  <c r="W285" i="61"/>
  <c r="U285" i="61"/>
  <c r="T285" i="61"/>
  <c r="R285" i="61"/>
  <c r="Q285" i="61"/>
  <c r="O285" i="61"/>
  <c r="N285" i="61"/>
  <c r="L285" i="61"/>
  <c r="K285" i="61"/>
  <c r="I285" i="61"/>
  <c r="H285" i="61"/>
  <c r="AQ284" i="61"/>
  <c r="AN284" i="61"/>
  <c r="AK284" i="61"/>
  <c r="AH284" i="61"/>
  <c r="AE284" i="61"/>
  <c r="AB284" i="61"/>
  <c r="Y284" i="61"/>
  <c r="V284" i="61"/>
  <c r="S284" i="61"/>
  <c r="P284" i="61"/>
  <c r="M284" i="61"/>
  <c r="J284" i="61"/>
  <c r="F284" i="61"/>
  <c r="E284" i="61"/>
  <c r="AQ283" i="61"/>
  <c r="AN283" i="61"/>
  <c r="AK283" i="61"/>
  <c r="AH283" i="61"/>
  <c r="AE283" i="61"/>
  <c r="AB283" i="61"/>
  <c r="Y283" i="61"/>
  <c r="V283" i="61"/>
  <c r="S283" i="61"/>
  <c r="P283" i="61"/>
  <c r="M283" i="61"/>
  <c r="J283" i="61"/>
  <c r="F283" i="61"/>
  <c r="E283" i="61"/>
  <c r="AQ282" i="61"/>
  <c r="AN282" i="61"/>
  <c r="AK282" i="61"/>
  <c r="AH282" i="61"/>
  <c r="AE282" i="61"/>
  <c r="AB282" i="61"/>
  <c r="Y282" i="61"/>
  <c r="V282" i="61"/>
  <c r="S282" i="61"/>
  <c r="P282" i="61"/>
  <c r="M282" i="61"/>
  <c r="J282" i="61"/>
  <c r="F282" i="61"/>
  <c r="E282" i="61"/>
  <c r="AP281" i="61"/>
  <c r="AO281" i="61"/>
  <c r="AM281" i="61"/>
  <c r="AM277" i="61" s="1"/>
  <c r="AL281" i="61"/>
  <c r="AL277" i="61" s="1"/>
  <c r="AJ281" i="61"/>
  <c r="AJ277" i="61" s="1"/>
  <c r="AI281" i="61"/>
  <c r="AG281" i="61"/>
  <c r="AG277" i="61" s="1"/>
  <c r="AF281" i="61"/>
  <c r="AD281" i="61"/>
  <c r="AC281" i="61"/>
  <c r="AC277" i="61" s="1"/>
  <c r="AA281" i="61"/>
  <c r="Z281" i="61"/>
  <c r="Z277" i="61" s="1"/>
  <c r="X281" i="61"/>
  <c r="W281" i="61"/>
  <c r="W277" i="61" s="1"/>
  <c r="U281" i="61"/>
  <c r="T281" i="61"/>
  <c r="R281" i="61"/>
  <c r="R277" i="61" s="1"/>
  <c r="Q281" i="61"/>
  <c r="Q277" i="61" s="1"/>
  <c r="O281" i="61"/>
  <c r="O277" i="61" s="1"/>
  <c r="N281" i="61"/>
  <c r="L281" i="61"/>
  <c r="K281" i="61"/>
  <c r="K277" i="61" s="1"/>
  <c r="I281" i="61"/>
  <c r="I277" i="61" s="1"/>
  <c r="H281" i="61"/>
  <c r="AP280" i="61"/>
  <c r="AO280" i="61"/>
  <c r="AM280" i="61"/>
  <c r="AL280" i="61"/>
  <c r="AJ280" i="61"/>
  <c r="AI280" i="61"/>
  <c r="AG280" i="61"/>
  <c r="AF280" i="61"/>
  <c r="AD280" i="61"/>
  <c r="AC280" i="61"/>
  <c r="AA280" i="61"/>
  <c r="Z280" i="61"/>
  <c r="X280" i="61"/>
  <c r="W280" i="61"/>
  <c r="U280" i="61"/>
  <c r="T280" i="61"/>
  <c r="R280" i="61"/>
  <c r="Q280" i="61"/>
  <c r="O280" i="61"/>
  <c r="N280" i="61"/>
  <c r="L280" i="61"/>
  <c r="K280" i="61"/>
  <c r="I280" i="61"/>
  <c r="H280" i="61"/>
  <c r="AP279" i="61"/>
  <c r="AM279" i="61"/>
  <c r="AL279" i="61"/>
  <c r="AJ279" i="61"/>
  <c r="AI279" i="61"/>
  <c r="AG279" i="61"/>
  <c r="AF279" i="61"/>
  <c r="AD279" i="61"/>
  <c r="AC279" i="61"/>
  <c r="AA279" i="61"/>
  <c r="Z279" i="61"/>
  <c r="X279" i="61"/>
  <c r="W279" i="61"/>
  <c r="U279" i="61"/>
  <c r="T279" i="61"/>
  <c r="R279" i="61"/>
  <c r="Q279" i="61"/>
  <c r="O279" i="61"/>
  <c r="N279" i="61"/>
  <c r="L279" i="61"/>
  <c r="K279" i="61"/>
  <c r="H279" i="61"/>
  <c r="AP278" i="61"/>
  <c r="AO278" i="61"/>
  <c r="AM278" i="61"/>
  <c r="AL278" i="61"/>
  <c r="AJ278" i="61"/>
  <c r="AI278" i="61"/>
  <c r="AG278" i="61"/>
  <c r="AF278" i="61"/>
  <c r="AD278" i="61"/>
  <c r="AC278" i="61"/>
  <c r="AA278" i="61"/>
  <c r="Z278" i="61"/>
  <c r="X278" i="61"/>
  <c r="W278" i="61"/>
  <c r="U278" i="61"/>
  <c r="T278" i="61"/>
  <c r="R278" i="61"/>
  <c r="Q278" i="61"/>
  <c r="O278" i="61"/>
  <c r="N278" i="61"/>
  <c r="L278" i="61"/>
  <c r="K278" i="61"/>
  <c r="I278" i="61"/>
  <c r="H278" i="61"/>
  <c r="H277" i="61"/>
  <c r="AQ276" i="61"/>
  <c r="AN276" i="61"/>
  <c r="AK276" i="61"/>
  <c r="AH276" i="61"/>
  <c r="AE276" i="61"/>
  <c r="AB276" i="61"/>
  <c r="Y276" i="61"/>
  <c r="V276" i="61"/>
  <c r="S276" i="61"/>
  <c r="P276" i="61"/>
  <c r="M276" i="61"/>
  <c r="J276" i="61"/>
  <c r="F276" i="61"/>
  <c r="E276" i="61"/>
  <c r="AQ275" i="61"/>
  <c r="AN275" i="61"/>
  <c r="AK275" i="61"/>
  <c r="AH275" i="61"/>
  <c r="AE275" i="61"/>
  <c r="AB275" i="61"/>
  <c r="Y275" i="61"/>
  <c r="T275" i="61"/>
  <c r="T263" i="61" s="1"/>
  <c r="T259" i="61" s="1"/>
  <c r="T307" i="61" s="1"/>
  <c r="S275" i="61"/>
  <c r="P275" i="61"/>
  <c r="M275" i="61"/>
  <c r="J275" i="61"/>
  <c r="F275" i="61"/>
  <c r="AO274" i="61"/>
  <c r="AQ274" i="61" s="1"/>
  <c r="AN274" i="61"/>
  <c r="AK274" i="61"/>
  <c r="AH274" i="61"/>
  <c r="AE274" i="61"/>
  <c r="AB274" i="61"/>
  <c r="Y274" i="61"/>
  <c r="T274" i="61"/>
  <c r="V274" i="61" s="1"/>
  <c r="S274" i="61"/>
  <c r="P274" i="61"/>
  <c r="M274" i="61"/>
  <c r="J274" i="61"/>
  <c r="F274" i="61"/>
  <c r="AP273" i="61"/>
  <c r="AM273" i="61"/>
  <c r="AL273" i="61"/>
  <c r="AJ273" i="61"/>
  <c r="AI273" i="61"/>
  <c r="AK273" i="61" s="1"/>
  <c r="AG273" i="61"/>
  <c r="AF273" i="61"/>
  <c r="AD273" i="61"/>
  <c r="AC273" i="61"/>
  <c r="AA273" i="61"/>
  <c r="Z273" i="61"/>
  <c r="X273" i="61"/>
  <c r="W273" i="61"/>
  <c r="U273" i="61"/>
  <c r="R273" i="61"/>
  <c r="Q273" i="61"/>
  <c r="O273" i="61"/>
  <c r="N273" i="61"/>
  <c r="L273" i="61"/>
  <c r="K273" i="61"/>
  <c r="I273" i="61"/>
  <c r="H273" i="61"/>
  <c r="AQ272" i="61"/>
  <c r="AN272" i="61"/>
  <c r="AK272" i="61"/>
  <c r="AH272" i="61"/>
  <c r="AE272" i="61"/>
  <c r="AB272" i="61"/>
  <c r="Y272" i="61"/>
  <c r="V272" i="61"/>
  <c r="S272" i="61"/>
  <c r="P272" i="61"/>
  <c r="M272" i="61"/>
  <c r="J272" i="61"/>
  <c r="F272" i="61"/>
  <c r="E272" i="61"/>
  <c r="AQ271" i="61"/>
  <c r="AN271" i="61"/>
  <c r="AK271" i="61"/>
  <c r="AH271" i="61"/>
  <c r="AE271" i="61"/>
  <c r="AB271" i="61"/>
  <c r="Y271" i="61"/>
  <c r="V271" i="61"/>
  <c r="S271" i="61"/>
  <c r="P271" i="61"/>
  <c r="M271" i="61"/>
  <c r="J271" i="61"/>
  <c r="F271" i="61"/>
  <c r="E271" i="61"/>
  <c r="AQ270" i="61"/>
  <c r="AN270" i="61"/>
  <c r="AK270" i="61"/>
  <c r="AH270" i="61"/>
  <c r="AE270" i="61"/>
  <c r="AB270" i="61"/>
  <c r="Y270" i="61"/>
  <c r="V270" i="61"/>
  <c r="S270" i="61"/>
  <c r="P270" i="61"/>
  <c r="M270" i="61"/>
  <c r="J270" i="61"/>
  <c r="F270" i="61"/>
  <c r="E270" i="61"/>
  <c r="AP269" i="61"/>
  <c r="AO269" i="61"/>
  <c r="AM269" i="61"/>
  <c r="AL269" i="61"/>
  <c r="AJ269" i="61"/>
  <c r="AK269" i="61" s="1"/>
  <c r="AI269" i="61"/>
  <c r="AG269" i="61"/>
  <c r="AF269" i="61"/>
  <c r="AD269" i="61"/>
  <c r="AC269" i="61"/>
  <c r="AA269" i="61"/>
  <c r="Z269" i="61"/>
  <c r="X269" i="61"/>
  <c r="W269" i="61"/>
  <c r="U269" i="61"/>
  <c r="T269" i="61"/>
  <c r="R269" i="61"/>
  <c r="Q269" i="61"/>
  <c r="O269" i="61"/>
  <c r="N269" i="61"/>
  <c r="L269" i="61"/>
  <c r="K269" i="61"/>
  <c r="I269" i="61"/>
  <c r="H269" i="61"/>
  <c r="AQ268" i="61"/>
  <c r="AN268" i="61"/>
  <c r="AK268" i="61"/>
  <c r="AH268" i="61"/>
  <c r="AE268" i="61"/>
  <c r="AB268" i="61"/>
  <c r="Y268" i="61"/>
  <c r="V268" i="61"/>
  <c r="S268" i="61"/>
  <c r="P268" i="61"/>
  <c r="M268" i="61"/>
  <c r="J268" i="61"/>
  <c r="F268" i="61"/>
  <c r="E268" i="61"/>
  <c r="AO267" i="61"/>
  <c r="AL265" i="61"/>
  <c r="AK267" i="61"/>
  <c r="AH267" i="61"/>
  <c r="AE267" i="61"/>
  <c r="F267" i="61"/>
  <c r="Y267" i="61"/>
  <c r="V267" i="61"/>
  <c r="S267" i="61"/>
  <c r="P267" i="61"/>
  <c r="M267" i="61"/>
  <c r="J267" i="61"/>
  <c r="AQ266" i="61"/>
  <c r="AN266" i="61"/>
  <c r="AK266" i="61"/>
  <c r="AH266" i="61"/>
  <c r="AE266" i="61"/>
  <c r="AB266" i="61"/>
  <c r="Y266" i="61"/>
  <c r="V266" i="61"/>
  <c r="S266" i="61"/>
  <c r="P266" i="61"/>
  <c r="M266" i="61"/>
  <c r="J266" i="61"/>
  <c r="F266" i="61"/>
  <c r="E266" i="61"/>
  <c r="AP265" i="61"/>
  <c r="AM265" i="61"/>
  <c r="AJ265" i="61"/>
  <c r="AI265" i="61"/>
  <c r="AG265" i="61"/>
  <c r="AF265" i="61"/>
  <c r="AD265" i="61"/>
  <c r="AD261" i="61" s="1"/>
  <c r="AC265" i="61"/>
  <c r="AA265" i="61"/>
  <c r="AA261" i="61" s="1"/>
  <c r="Z265" i="61"/>
  <c r="X265" i="61"/>
  <c r="W265" i="61"/>
  <c r="U265" i="61"/>
  <c r="T265" i="61"/>
  <c r="R265" i="61"/>
  <c r="Q265" i="61"/>
  <c r="O265" i="61"/>
  <c r="N265" i="61"/>
  <c r="L265" i="61"/>
  <c r="K265" i="61"/>
  <c r="I265" i="61"/>
  <c r="H265" i="61"/>
  <c r="AP264" i="61"/>
  <c r="AO264" i="61"/>
  <c r="AO260" i="61" s="1"/>
  <c r="AM264" i="61"/>
  <c r="AM260" i="61" s="1"/>
  <c r="AL264" i="61"/>
  <c r="AJ264" i="61"/>
  <c r="AI264" i="61"/>
  <c r="AG264" i="61"/>
  <c r="AF264" i="61"/>
  <c r="AF260" i="61" s="1"/>
  <c r="AD264" i="61"/>
  <c r="AD260" i="61" s="1"/>
  <c r="AC264" i="61"/>
  <c r="AA264" i="61"/>
  <c r="Z264" i="61"/>
  <c r="Z260" i="61" s="1"/>
  <c r="X264" i="61"/>
  <c r="W264" i="61"/>
  <c r="W260" i="61" s="1"/>
  <c r="U264" i="61"/>
  <c r="U260" i="61" s="1"/>
  <c r="T264" i="61"/>
  <c r="R264" i="61"/>
  <c r="Q264" i="61"/>
  <c r="Q260" i="61" s="1"/>
  <c r="O264" i="61"/>
  <c r="N264" i="61"/>
  <c r="N260" i="61" s="1"/>
  <c r="L264" i="61"/>
  <c r="L260" i="61" s="1"/>
  <c r="K264" i="61"/>
  <c r="I264" i="61"/>
  <c r="H264" i="61"/>
  <c r="H260" i="61" s="1"/>
  <c r="H308" i="61" s="1"/>
  <c r="AP263" i="61"/>
  <c r="AM263" i="61"/>
  <c r="AM259" i="61" s="1"/>
  <c r="AJ263" i="61"/>
  <c r="AI263" i="61"/>
  <c r="AG263" i="61"/>
  <c r="AF263" i="61"/>
  <c r="AF259" i="61" s="1"/>
  <c r="AD263" i="61"/>
  <c r="AC263" i="61"/>
  <c r="Z263" i="61"/>
  <c r="Z259" i="61" s="1"/>
  <c r="X263" i="61"/>
  <c r="W263" i="61"/>
  <c r="W259" i="61" s="1"/>
  <c r="U263" i="61"/>
  <c r="U259" i="61" s="1"/>
  <c r="R263" i="61"/>
  <c r="Q263" i="61"/>
  <c r="O263" i="61"/>
  <c r="N263" i="61"/>
  <c r="N259" i="61" s="1"/>
  <c r="L263" i="61"/>
  <c r="L259" i="61" s="1"/>
  <c r="K263" i="61"/>
  <c r="I263" i="61"/>
  <c r="H263" i="61"/>
  <c r="AP262" i="61"/>
  <c r="AM262" i="61"/>
  <c r="AM258" i="61" s="1"/>
  <c r="AL262" i="61"/>
  <c r="AL258" i="61" s="1"/>
  <c r="AJ262" i="61"/>
  <c r="AI262" i="61"/>
  <c r="AG262" i="61"/>
  <c r="AG258" i="61" s="1"/>
  <c r="AF262" i="61"/>
  <c r="AD262" i="61"/>
  <c r="AD258" i="61" s="1"/>
  <c r="AC262" i="61"/>
  <c r="AC258" i="61" s="1"/>
  <c r="AA262" i="61"/>
  <c r="Z262" i="61"/>
  <c r="X262" i="61"/>
  <c r="X258" i="61" s="1"/>
  <c r="W262" i="61"/>
  <c r="U262" i="61"/>
  <c r="U258" i="61" s="1"/>
  <c r="R262" i="61"/>
  <c r="Q262" i="61"/>
  <c r="O262" i="61"/>
  <c r="O258" i="61" s="1"/>
  <c r="N262" i="61"/>
  <c r="L262" i="61"/>
  <c r="L258" i="61" s="1"/>
  <c r="K262" i="61"/>
  <c r="I262" i="61"/>
  <c r="H262" i="61"/>
  <c r="AQ251" i="61"/>
  <c r="AN251" i="61"/>
  <c r="AK251" i="61"/>
  <c r="AH251" i="61"/>
  <c r="AE251" i="61"/>
  <c r="AB251" i="61"/>
  <c r="Y251" i="61"/>
  <c r="V251" i="61"/>
  <c r="S251" i="61"/>
  <c r="P251" i="61"/>
  <c r="M251" i="61"/>
  <c r="J251" i="61"/>
  <c r="F251" i="61"/>
  <c r="E251" i="61"/>
  <c r="AQ250" i="61"/>
  <c r="AN250" i="61"/>
  <c r="AK250" i="61"/>
  <c r="AH250" i="61"/>
  <c r="AE250" i="61"/>
  <c r="AB250" i="61"/>
  <c r="Y250" i="61"/>
  <c r="V250" i="61"/>
  <c r="S250" i="61"/>
  <c r="P250" i="61"/>
  <c r="M250" i="61"/>
  <c r="J250" i="61"/>
  <c r="F250" i="61"/>
  <c r="E250" i="61"/>
  <c r="AQ249" i="61"/>
  <c r="AN249" i="61"/>
  <c r="AK249" i="61"/>
  <c r="AH249" i="61"/>
  <c r="AE249" i="61"/>
  <c r="AB249" i="61"/>
  <c r="Y249" i="61"/>
  <c r="V249" i="61"/>
  <c r="S249" i="61"/>
  <c r="P249" i="61"/>
  <c r="M249" i="61"/>
  <c r="J249" i="61"/>
  <c r="F249" i="61"/>
  <c r="E249" i="61"/>
  <c r="AP248" i="61"/>
  <c r="AO248" i="61"/>
  <c r="AM248" i="61"/>
  <c r="AL248" i="61"/>
  <c r="AJ248" i="61"/>
  <c r="AI248" i="61"/>
  <c r="AG248" i="61"/>
  <c r="AF248" i="61"/>
  <c r="AD248" i="61"/>
  <c r="AC248" i="61"/>
  <c r="AA248" i="61"/>
  <c r="Z248" i="61"/>
  <c r="X248" i="61"/>
  <c r="W248" i="61"/>
  <c r="U248" i="61"/>
  <c r="T248" i="61"/>
  <c r="R248" i="61"/>
  <c r="Q248" i="61"/>
  <c r="O248" i="61"/>
  <c r="N248" i="61"/>
  <c r="L248" i="61"/>
  <c r="K248" i="61"/>
  <c r="I248" i="61"/>
  <c r="H248" i="61"/>
  <c r="AQ247" i="61"/>
  <c r="AN247" i="61"/>
  <c r="AK247" i="61"/>
  <c r="AH247" i="61"/>
  <c r="AE247" i="61"/>
  <c r="AB247" i="61"/>
  <c r="Y247" i="61"/>
  <c r="V247" i="61"/>
  <c r="S247" i="61"/>
  <c r="P247" i="61"/>
  <c r="M247" i="61"/>
  <c r="J247" i="61"/>
  <c r="F247" i="61"/>
  <c r="E247" i="61"/>
  <c r="AQ246" i="61"/>
  <c r="AN246" i="61"/>
  <c r="AK246" i="61"/>
  <c r="AH246" i="61"/>
  <c r="AE246" i="61"/>
  <c r="AB246" i="61"/>
  <c r="Y246" i="61"/>
  <c r="V246" i="61"/>
  <c r="S246" i="61"/>
  <c r="P246" i="61"/>
  <c r="M246" i="61"/>
  <c r="J246" i="61"/>
  <c r="F246" i="61"/>
  <c r="E246" i="61"/>
  <c r="AQ245" i="61"/>
  <c r="AN245" i="61"/>
  <c r="AK245" i="61"/>
  <c r="AH245" i="61"/>
  <c r="AE245" i="61"/>
  <c r="AB245" i="61"/>
  <c r="Y245" i="61"/>
  <c r="V245" i="61"/>
  <c r="S245" i="61"/>
  <c r="P245" i="61"/>
  <c r="M245" i="61"/>
  <c r="J245" i="61"/>
  <c r="F245" i="61"/>
  <c r="E245" i="61"/>
  <c r="AP244" i="61"/>
  <c r="AO244" i="61"/>
  <c r="AM244" i="61"/>
  <c r="AL244" i="61"/>
  <c r="AJ244" i="61"/>
  <c r="AK244" i="61" s="1"/>
  <c r="AI244" i="61"/>
  <c r="AG244" i="61"/>
  <c r="AF244" i="61"/>
  <c r="AD244" i="61"/>
  <c r="AC244" i="61"/>
  <c r="AA244" i="61"/>
  <c r="AB244" i="61" s="1"/>
  <c r="Z244" i="61"/>
  <c r="X244" i="61"/>
  <c r="W244" i="61"/>
  <c r="U244" i="61"/>
  <c r="T244" i="61"/>
  <c r="R244" i="61"/>
  <c r="S244" i="61" s="1"/>
  <c r="Q244" i="61"/>
  <c r="O244" i="61"/>
  <c r="N244" i="61"/>
  <c r="L244" i="61"/>
  <c r="K244" i="61"/>
  <c r="I244" i="61"/>
  <c r="J244" i="61" s="1"/>
  <c r="H244" i="61"/>
  <c r="AQ243" i="61"/>
  <c r="AN243" i="61"/>
  <c r="AK243" i="61"/>
  <c r="AH243" i="61"/>
  <c r="AE243" i="61"/>
  <c r="AB243" i="61"/>
  <c r="Y243" i="61"/>
  <c r="V243" i="61"/>
  <c r="S243" i="61"/>
  <c r="P243" i="61"/>
  <c r="M243" i="61"/>
  <c r="J243" i="61"/>
  <c r="F243" i="61"/>
  <c r="E243" i="61"/>
  <c r="AQ242" i="61"/>
  <c r="AN242" i="61"/>
  <c r="AK242" i="61"/>
  <c r="AH242" i="61"/>
  <c r="AE242" i="61"/>
  <c r="AB242" i="61"/>
  <c r="Y242" i="61"/>
  <c r="V242" i="61"/>
  <c r="S242" i="61"/>
  <c r="P242" i="61"/>
  <c r="M242" i="61"/>
  <c r="J242" i="61"/>
  <c r="E242" i="61"/>
  <c r="G242" i="61" s="1"/>
  <c r="AQ241" i="61"/>
  <c r="AN241" i="61"/>
  <c r="AK241" i="61"/>
  <c r="AH241" i="61"/>
  <c r="AE241" i="61"/>
  <c r="AB241" i="61"/>
  <c r="Y241" i="61"/>
  <c r="V241" i="61"/>
  <c r="S241" i="61"/>
  <c r="P241" i="61"/>
  <c r="M241" i="61"/>
  <c r="J241" i="61"/>
  <c r="F241" i="61"/>
  <c r="E241" i="61"/>
  <c r="AP240" i="61"/>
  <c r="AO240" i="61"/>
  <c r="AM240" i="61"/>
  <c r="AL240" i="61"/>
  <c r="AJ240" i="61"/>
  <c r="AI240" i="61"/>
  <c r="AG240" i="61"/>
  <c r="AF240" i="61"/>
  <c r="AD240" i="61"/>
  <c r="AC240" i="61"/>
  <c r="AA240" i="61"/>
  <c r="Z240" i="61"/>
  <c r="X240" i="61"/>
  <c r="W240" i="61"/>
  <c r="U240" i="61"/>
  <c r="T240" i="61"/>
  <c r="R240" i="61"/>
  <c r="Q240" i="61"/>
  <c r="O240" i="61"/>
  <c r="N240" i="61"/>
  <c r="L240" i="61"/>
  <c r="K240" i="61"/>
  <c r="I240" i="61"/>
  <c r="H240" i="61"/>
  <c r="AQ239" i="61"/>
  <c r="AN239" i="61"/>
  <c r="AK239" i="61"/>
  <c r="AH239" i="61"/>
  <c r="AE239" i="61"/>
  <c r="AB239" i="61"/>
  <c r="Y239" i="61"/>
  <c r="V239" i="61"/>
  <c r="S239" i="61"/>
  <c r="P239" i="61"/>
  <c r="M239" i="61"/>
  <c r="J239" i="61"/>
  <c r="F239" i="61"/>
  <c r="E239" i="61"/>
  <c r="AQ238" i="61"/>
  <c r="AN238" i="61"/>
  <c r="AK238" i="61"/>
  <c r="AH238" i="61"/>
  <c r="AE238" i="61"/>
  <c r="AB238" i="61"/>
  <c r="Y238" i="61"/>
  <c r="V238" i="61"/>
  <c r="S238" i="61"/>
  <c r="P238" i="61"/>
  <c r="M238" i="61"/>
  <c r="J238" i="61"/>
  <c r="F238" i="61"/>
  <c r="E238" i="61"/>
  <c r="AQ237" i="61"/>
  <c r="AN237" i="61"/>
  <c r="AK237" i="61"/>
  <c r="AH237" i="61"/>
  <c r="AE237" i="61"/>
  <c r="AB237" i="61"/>
  <c r="Y237" i="61"/>
  <c r="V237" i="61"/>
  <c r="S237" i="61"/>
  <c r="P237" i="61"/>
  <c r="M237" i="61"/>
  <c r="J237" i="61"/>
  <c r="F237" i="61"/>
  <c r="E237" i="61"/>
  <c r="AP236" i="61"/>
  <c r="AO236" i="61"/>
  <c r="AM236" i="61"/>
  <c r="AL236" i="61"/>
  <c r="AJ236" i="61"/>
  <c r="AI236" i="61"/>
  <c r="AG236" i="61"/>
  <c r="AF236" i="61"/>
  <c r="AD236" i="61"/>
  <c r="AC236" i="61"/>
  <c r="AA236" i="61"/>
  <c r="Z236" i="61"/>
  <c r="X236" i="61"/>
  <c r="W236" i="61"/>
  <c r="U236" i="61"/>
  <c r="T236" i="61"/>
  <c r="R236" i="61"/>
  <c r="Q236" i="61"/>
  <c r="O236" i="61"/>
  <c r="N236" i="61"/>
  <c r="L236" i="61"/>
  <c r="K236" i="61"/>
  <c r="I236" i="61"/>
  <c r="H236" i="61"/>
  <c r="AQ235" i="61"/>
  <c r="AN235" i="61"/>
  <c r="AK235" i="61"/>
  <c r="AH235" i="61"/>
  <c r="AE235" i="61"/>
  <c r="AB235" i="61"/>
  <c r="Y235" i="61"/>
  <c r="V235" i="61"/>
  <c r="S235" i="61"/>
  <c r="P235" i="61"/>
  <c r="M235" i="61"/>
  <c r="J235" i="61"/>
  <c r="F235" i="61"/>
  <c r="E235" i="61"/>
  <c r="AQ234" i="61"/>
  <c r="AN234" i="61"/>
  <c r="AK234" i="61"/>
  <c r="AH234" i="61"/>
  <c r="AE234" i="61"/>
  <c r="AB234" i="61"/>
  <c r="Y234" i="61"/>
  <c r="V234" i="61"/>
  <c r="S234" i="61"/>
  <c r="P234" i="61"/>
  <c r="M234" i="61"/>
  <c r="J234" i="61"/>
  <c r="F234" i="61"/>
  <c r="E234" i="61"/>
  <c r="AQ233" i="61"/>
  <c r="AN233" i="61"/>
  <c r="AK233" i="61"/>
  <c r="AH233" i="61"/>
  <c r="AE233" i="61"/>
  <c r="AB233" i="61"/>
  <c r="Y233" i="61"/>
  <c r="V233" i="61"/>
  <c r="S233" i="61"/>
  <c r="P233" i="61"/>
  <c r="M233" i="61"/>
  <c r="J233" i="61"/>
  <c r="F233" i="61"/>
  <c r="E233" i="61"/>
  <c r="AP232" i="61"/>
  <c r="AO232" i="61"/>
  <c r="AM232" i="61"/>
  <c r="AL232" i="61"/>
  <c r="AJ232" i="61"/>
  <c r="AI232" i="61"/>
  <c r="AG232" i="61"/>
  <c r="AF232" i="61"/>
  <c r="AD232" i="61"/>
  <c r="AC232" i="61"/>
  <c r="AA232" i="61"/>
  <c r="Z232" i="61"/>
  <c r="X232" i="61"/>
  <c r="W232" i="61"/>
  <c r="U232" i="61"/>
  <c r="T232" i="61"/>
  <c r="R232" i="61"/>
  <c r="Q232" i="61"/>
  <c r="O232" i="61"/>
  <c r="N232" i="61"/>
  <c r="L232" i="61"/>
  <c r="K232" i="61"/>
  <c r="I232" i="61"/>
  <c r="H232" i="61"/>
  <c r="AQ231" i="61"/>
  <c r="AN231" i="61"/>
  <c r="AK231" i="61"/>
  <c r="AH231" i="61"/>
  <c r="AE231" i="61"/>
  <c r="AB231" i="61"/>
  <c r="Y231" i="61"/>
  <c r="V231" i="61"/>
  <c r="S231" i="61"/>
  <c r="P231" i="61"/>
  <c r="M231" i="61"/>
  <c r="J231" i="61"/>
  <c r="F231" i="61"/>
  <c r="E231" i="61"/>
  <c r="AQ230" i="61"/>
  <c r="AN230" i="61"/>
  <c r="AK230" i="61"/>
  <c r="AH230" i="61"/>
  <c r="AE230" i="61"/>
  <c r="AB230" i="61"/>
  <c r="Y230" i="61"/>
  <c r="V230" i="61"/>
  <c r="S230" i="61"/>
  <c r="P230" i="61"/>
  <c r="M230" i="61"/>
  <c r="J230" i="61"/>
  <c r="F230" i="61"/>
  <c r="E230" i="61"/>
  <c r="AQ229" i="61"/>
  <c r="AN229" i="61"/>
  <c r="AK229" i="61"/>
  <c r="AH229" i="61"/>
  <c r="AE229" i="61"/>
  <c r="AB229" i="61"/>
  <c r="Y229" i="61"/>
  <c r="V229" i="61"/>
  <c r="S229" i="61"/>
  <c r="P229" i="61"/>
  <c r="M229" i="61"/>
  <c r="J229" i="61"/>
  <c r="F229" i="61"/>
  <c r="E229" i="61"/>
  <c r="AP228" i="61"/>
  <c r="AO228" i="61"/>
  <c r="AM228" i="61"/>
  <c r="AL228" i="61"/>
  <c r="AJ228" i="61"/>
  <c r="AI228" i="61"/>
  <c r="AG228" i="61"/>
  <c r="AF228" i="61"/>
  <c r="AD228" i="61"/>
  <c r="AC228" i="61"/>
  <c r="AA228" i="61"/>
  <c r="Z228" i="61"/>
  <c r="X228" i="61"/>
  <c r="W228" i="61"/>
  <c r="U228" i="61"/>
  <c r="T228" i="61"/>
  <c r="R228" i="61"/>
  <c r="Q228" i="61"/>
  <c r="O228" i="61"/>
  <c r="N228" i="61"/>
  <c r="L228" i="61"/>
  <c r="K228" i="61"/>
  <c r="I228" i="61"/>
  <c r="H228" i="61"/>
  <c r="AQ227" i="61"/>
  <c r="AN227" i="61"/>
  <c r="AK227" i="61"/>
  <c r="AH227" i="61"/>
  <c r="AE227" i="61"/>
  <c r="AB227" i="61"/>
  <c r="Y227" i="61"/>
  <c r="V227" i="61"/>
  <c r="S227" i="61"/>
  <c r="P227" i="61"/>
  <c r="M227" i="61"/>
  <c r="J227" i="61"/>
  <c r="F227" i="61"/>
  <c r="E227" i="61"/>
  <c r="AQ226" i="61"/>
  <c r="AN226" i="61"/>
  <c r="AK226" i="61"/>
  <c r="AH226" i="61"/>
  <c r="AE226" i="61"/>
  <c r="AB226" i="61"/>
  <c r="Y226" i="61"/>
  <c r="V226" i="61"/>
  <c r="S226" i="61"/>
  <c r="P226" i="61"/>
  <c r="M226" i="61"/>
  <c r="J226" i="61"/>
  <c r="F226" i="61"/>
  <c r="E226" i="61"/>
  <c r="AQ225" i="61"/>
  <c r="AN225" i="61"/>
  <c r="AK225" i="61"/>
  <c r="AH225" i="61"/>
  <c r="AE225" i="61"/>
  <c r="AB225" i="61"/>
  <c r="Y225" i="61"/>
  <c r="V225" i="61"/>
  <c r="S225" i="61"/>
  <c r="P225" i="61"/>
  <c r="M225" i="61"/>
  <c r="J225" i="61"/>
  <c r="F225" i="61"/>
  <c r="E225" i="61"/>
  <c r="AP224" i="61"/>
  <c r="AO224" i="61"/>
  <c r="AM224" i="61"/>
  <c r="AL224" i="61"/>
  <c r="AJ224" i="61"/>
  <c r="AI224" i="61"/>
  <c r="AG224" i="61"/>
  <c r="AF224" i="61"/>
  <c r="AD224" i="61"/>
  <c r="AC224" i="61"/>
  <c r="AA224" i="61"/>
  <c r="Z224" i="61"/>
  <c r="X224" i="61"/>
  <c r="W224" i="61"/>
  <c r="U224" i="61"/>
  <c r="T224" i="61"/>
  <c r="R224" i="61"/>
  <c r="Q224" i="61"/>
  <c r="O224" i="61"/>
  <c r="N224" i="61"/>
  <c r="L224" i="61"/>
  <c r="K224" i="61"/>
  <c r="I224" i="61"/>
  <c r="H224" i="61"/>
  <c r="AQ223" i="61"/>
  <c r="AN223" i="61"/>
  <c r="AK223" i="61"/>
  <c r="AH223" i="61"/>
  <c r="AE223" i="61"/>
  <c r="AB223" i="61"/>
  <c r="Y223" i="61"/>
  <c r="V223" i="61"/>
  <c r="S223" i="61"/>
  <c r="P223" i="61"/>
  <c r="M223" i="61"/>
  <c r="J223" i="61"/>
  <c r="F223" i="61"/>
  <c r="E223" i="61"/>
  <c r="AQ222" i="61"/>
  <c r="AN222" i="61"/>
  <c r="AK222" i="61"/>
  <c r="AH222" i="61"/>
  <c r="AE222" i="61"/>
  <c r="AB222" i="61"/>
  <c r="Y222" i="61"/>
  <c r="V222" i="61"/>
  <c r="S222" i="61"/>
  <c r="P222" i="61"/>
  <c r="M222" i="61"/>
  <c r="J222" i="61"/>
  <c r="F222" i="61"/>
  <c r="E222" i="61"/>
  <c r="AQ221" i="61"/>
  <c r="AN221" i="61"/>
  <c r="AK221" i="61"/>
  <c r="AH221" i="61"/>
  <c r="AE221" i="61"/>
  <c r="AB221" i="61"/>
  <c r="Y221" i="61"/>
  <c r="V221" i="61"/>
  <c r="S221" i="61"/>
  <c r="P221" i="61"/>
  <c r="M221" i="61"/>
  <c r="J221" i="61"/>
  <c r="F221" i="61"/>
  <c r="E221" i="61"/>
  <c r="AP220" i="61"/>
  <c r="AO220" i="61"/>
  <c r="AM220" i="61"/>
  <c r="AL220" i="61"/>
  <c r="AJ220" i="61"/>
  <c r="AI220" i="61"/>
  <c r="AG220" i="61"/>
  <c r="AF220" i="61"/>
  <c r="AD220" i="61"/>
  <c r="AC220" i="61"/>
  <c r="AA220" i="61"/>
  <c r="Z220" i="61"/>
  <c r="X220" i="61"/>
  <c r="W220" i="61"/>
  <c r="U220" i="61"/>
  <c r="T220" i="61"/>
  <c r="R220" i="61"/>
  <c r="Q220" i="61"/>
  <c r="O220" i="61"/>
  <c r="N220" i="61"/>
  <c r="L220" i="61"/>
  <c r="K220" i="61"/>
  <c r="I220" i="61"/>
  <c r="H220" i="61"/>
  <c r="AQ219" i="61"/>
  <c r="AN219" i="61"/>
  <c r="AK219" i="61"/>
  <c r="AH219" i="61"/>
  <c r="AE219" i="61"/>
  <c r="AB219" i="61"/>
  <c r="Y219" i="61"/>
  <c r="V219" i="61"/>
  <c r="S219" i="61"/>
  <c r="P219" i="61"/>
  <c r="M219" i="61"/>
  <c r="J219" i="61"/>
  <c r="F219" i="61"/>
  <c r="E219" i="61"/>
  <c r="AQ218" i="61"/>
  <c r="AN218" i="61"/>
  <c r="AK218" i="61"/>
  <c r="AH218" i="61"/>
  <c r="AE218" i="61"/>
  <c r="AB218" i="61"/>
  <c r="Y218" i="61"/>
  <c r="V218" i="61"/>
  <c r="S218" i="61"/>
  <c r="P218" i="61"/>
  <c r="M218" i="61"/>
  <c r="J218" i="61"/>
  <c r="F218" i="61"/>
  <c r="E218" i="61"/>
  <c r="AQ217" i="61"/>
  <c r="AN217" i="61"/>
  <c r="AK217" i="61"/>
  <c r="AH217" i="61"/>
  <c r="AE217" i="61"/>
  <c r="AB217" i="61"/>
  <c r="Y217" i="61"/>
  <c r="V217" i="61"/>
  <c r="S217" i="61"/>
  <c r="P217" i="61"/>
  <c r="M217" i="61"/>
  <c r="J217" i="61"/>
  <c r="F217" i="61"/>
  <c r="E217" i="61"/>
  <c r="AP216" i="61"/>
  <c r="AO216" i="61"/>
  <c r="AM216" i="61"/>
  <c r="AL216" i="61"/>
  <c r="AJ216" i="61"/>
  <c r="AI216" i="61"/>
  <c r="AG216" i="61"/>
  <c r="AF216" i="61"/>
  <c r="AD216" i="61"/>
  <c r="AC216" i="61"/>
  <c r="AA216" i="61"/>
  <c r="Z216" i="61"/>
  <c r="X216" i="61"/>
  <c r="W216" i="61"/>
  <c r="U216" i="61"/>
  <c r="T216" i="61"/>
  <c r="R216" i="61"/>
  <c r="Q216" i="61"/>
  <c r="O216" i="61"/>
  <c r="N216" i="61"/>
  <c r="L216" i="61"/>
  <c r="K216" i="61"/>
  <c r="I216" i="61"/>
  <c r="H216" i="61"/>
  <c r="AQ215" i="61"/>
  <c r="AN215" i="61"/>
  <c r="AK215" i="61"/>
  <c r="AH215" i="61"/>
  <c r="AE215" i="61"/>
  <c r="AB215" i="61"/>
  <c r="Y215" i="61"/>
  <c r="V215" i="61"/>
  <c r="S215" i="61"/>
  <c r="P215" i="61"/>
  <c r="M215" i="61"/>
  <c r="J215" i="61"/>
  <c r="F215" i="61"/>
  <c r="E215" i="61"/>
  <c r="AQ214" i="61"/>
  <c r="AN214" i="61"/>
  <c r="AK214" i="61"/>
  <c r="AH214" i="61"/>
  <c r="AE214" i="61"/>
  <c r="AB214" i="61"/>
  <c r="Y214" i="61"/>
  <c r="V214" i="61"/>
  <c r="S214" i="61"/>
  <c r="P214" i="61"/>
  <c r="M214" i="61"/>
  <c r="J214" i="61"/>
  <c r="F214" i="61"/>
  <c r="AQ213" i="61"/>
  <c r="AN213" i="61"/>
  <c r="AK213" i="61"/>
  <c r="AH213" i="61"/>
  <c r="AE213" i="61"/>
  <c r="AB213" i="61"/>
  <c r="Y213" i="61"/>
  <c r="V213" i="61"/>
  <c r="S213" i="61"/>
  <c r="P213" i="61"/>
  <c r="M213" i="61"/>
  <c r="J213" i="61"/>
  <c r="F213" i="61"/>
  <c r="E213" i="61"/>
  <c r="AP212" i="61"/>
  <c r="AO212" i="61"/>
  <c r="AM212" i="61"/>
  <c r="AL212" i="61"/>
  <c r="AJ212" i="61"/>
  <c r="AG212" i="61"/>
  <c r="AF212" i="61"/>
  <c r="AD212" i="61"/>
  <c r="AC212" i="61"/>
  <c r="AA212" i="61"/>
  <c r="Z212" i="61"/>
  <c r="X212" i="61"/>
  <c r="W212" i="61"/>
  <c r="U212" i="61"/>
  <c r="T212" i="61"/>
  <c r="R212" i="61"/>
  <c r="Q212" i="61"/>
  <c r="O212" i="61"/>
  <c r="N212" i="61"/>
  <c r="L212" i="61"/>
  <c r="K212" i="61"/>
  <c r="I212" i="61"/>
  <c r="H212" i="61"/>
  <c r="AQ211" i="61"/>
  <c r="AN211" i="61"/>
  <c r="AK211" i="61"/>
  <c r="AH211" i="61"/>
  <c r="AE211" i="61"/>
  <c r="AB211" i="61"/>
  <c r="Y211" i="61"/>
  <c r="V211" i="61"/>
  <c r="S211" i="61"/>
  <c r="P211" i="61"/>
  <c r="M211" i="61"/>
  <c r="J211" i="61"/>
  <c r="F211" i="61"/>
  <c r="E211" i="61"/>
  <c r="AQ210" i="61"/>
  <c r="AN210" i="61"/>
  <c r="AK210" i="61"/>
  <c r="AH210" i="61"/>
  <c r="AE210" i="61"/>
  <c r="AB210" i="61"/>
  <c r="Y210" i="61"/>
  <c r="V210" i="61"/>
  <c r="S210" i="61"/>
  <c r="P210" i="61"/>
  <c r="M210" i="61"/>
  <c r="J210" i="61"/>
  <c r="F210" i="61"/>
  <c r="E210" i="61"/>
  <c r="AQ209" i="61"/>
  <c r="AN209" i="61"/>
  <c r="AK209" i="61"/>
  <c r="AH209" i="61"/>
  <c r="AE209" i="61"/>
  <c r="AB209" i="61"/>
  <c r="Y209" i="61"/>
  <c r="V209" i="61"/>
  <c r="S209" i="61"/>
  <c r="P209" i="61"/>
  <c r="M209" i="61"/>
  <c r="J209" i="61"/>
  <c r="F209" i="61"/>
  <c r="E209" i="61"/>
  <c r="AP208" i="61"/>
  <c r="AO208" i="61"/>
  <c r="AM208" i="61"/>
  <c r="AL208" i="61"/>
  <c r="AJ208" i="61"/>
  <c r="AI208" i="61"/>
  <c r="AG208" i="61"/>
  <c r="AF208" i="61"/>
  <c r="AD208" i="61"/>
  <c r="AC208" i="61"/>
  <c r="AA208" i="61"/>
  <c r="Z208" i="61"/>
  <c r="X208" i="61"/>
  <c r="W208" i="61"/>
  <c r="U208" i="61"/>
  <c r="T208" i="61"/>
  <c r="R208" i="61"/>
  <c r="Q208" i="61"/>
  <c r="O208" i="61"/>
  <c r="N208" i="61"/>
  <c r="L208" i="61"/>
  <c r="K208" i="61"/>
  <c r="I208" i="61"/>
  <c r="H208" i="61"/>
  <c r="AQ207" i="61"/>
  <c r="AN207" i="61"/>
  <c r="AK207" i="61"/>
  <c r="AH207" i="61"/>
  <c r="AE207" i="61"/>
  <c r="AB207" i="61"/>
  <c r="Y207" i="61"/>
  <c r="V207" i="61"/>
  <c r="S207" i="61"/>
  <c r="P207" i="61"/>
  <c r="M207" i="61"/>
  <c r="J207" i="61"/>
  <c r="F207" i="61"/>
  <c r="E207" i="61"/>
  <c r="AQ206" i="61"/>
  <c r="AN206" i="61"/>
  <c r="AK206" i="61"/>
  <c r="AH206" i="61"/>
  <c r="AE206" i="61"/>
  <c r="AB206" i="61"/>
  <c r="Y206" i="61"/>
  <c r="V206" i="61"/>
  <c r="S206" i="61"/>
  <c r="P206" i="61"/>
  <c r="M206" i="61"/>
  <c r="J206" i="61"/>
  <c r="F206" i="61"/>
  <c r="E206" i="61"/>
  <c r="AQ205" i="61"/>
  <c r="AN205" i="61"/>
  <c r="AK205" i="61"/>
  <c r="AH205" i="61"/>
  <c r="AE205" i="61"/>
  <c r="AB205" i="61"/>
  <c r="Y205" i="61"/>
  <c r="V205" i="61"/>
  <c r="S205" i="61"/>
  <c r="P205" i="61"/>
  <c r="M205" i="61"/>
  <c r="J205" i="61"/>
  <c r="F205" i="61"/>
  <c r="E205" i="61"/>
  <c r="AP204" i="61"/>
  <c r="AO204" i="61"/>
  <c r="AM204" i="61"/>
  <c r="AL204" i="61"/>
  <c r="AJ204" i="61"/>
  <c r="AI204" i="61"/>
  <c r="AG204" i="61"/>
  <c r="AF204" i="61"/>
  <c r="AD204" i="61"/>
  <c r="AC204" i="61"/>
  <c r="AA204" i="61"/>
  <c r="Z204" i="61"/>
  <c r="X204" i="61"/>
  <c r="W204" i="61"/>
  <c r="U204" i="61"/>
  <c r="T204" i="61"/>
  <c r="R204" i="61"/>
  <c r="Q204" i="61"/>
  <c r="O204" i="61"/>
  <c r="N204" i="61"/>
  <c r="L204" i="61"/>
  <c r="K204" i="61"/>
  <c r="I204" i="61"/>
  <c r="H204" i="61"/>
  <c r="AQ203" i="61"/>
  <c r="AN203" i="61"/>
  <c r="AK203" i="61"/>
  <c r="AH203" i="61"/>
  <c r="AE203" i="61"/>
  <c r="AB203" i="61"/>
  <c r="Y203" i="61"/>
  <c r="V203" i="61"/>
  <c r="S203" i="61"/>
  <c r="P203" i="61"/>
  <c r="M203" i="61"/>
  <c r="J203" i="61"/>
  <c r="F203" i="61"/>
  <c r="E203" i="61"/>
  <c r="AQ202" i="61"/>
  <c r="AN202" i="61"/>
  <c r="AK202" i="61"/>
  <c r="AH202" i="61"/>
  <c r="AE202" i="61"/>
  <c r="AB202" i="61"/>
  <c r="Y202" i="61"/>
  <c r="V202" i="61"/>
  <c r="S202" i="61"/>
  <c r="P202" i="61"/>
  <c r="M202" i="61"/>
  <c r="J202" i="61"/>
  <c r="F202" i="61"/>
  <c r="E202" i="61"/>
  <c r="AQ201" i="61"/>
  <c r="AN201" i="61"/>
  <c r="AK201" i="61"/>
  <c r="AH201" i="61"/>
  <c r="AE201" i="61"/>
  <c r="AB201" i="61"/>
  <c r="Y201" i="61"/>
  <c r="V201" i="61"/>
  <c r="S201" i="61"/>
  <c r="P201" i="61"/>
  <c r="M201" i="61"/>
  <c r="J201" i="61"/>
  <c r="F201" i="61"/>
  <c r="E201" i="61"/>
  <c r="AP200" i="61"/>
  <c r="AO200" i="61"/>
  <c r="AM200" i="61"/>
  <c r="AL200" i="61"/>
  <c r="AJ200" i="61"/>
  <c r="AI200" i="61"/>
  <c r="AG200" i="61"/>
  <c r="AF200" i="61"/>
  <c r="AD200" i="61"/>
  <c r="AC200" i="61"/>
  <c r="AA200" i="61"/>
  <c r="Z200" i="61"/>
  <c r="X200" i="61"/>
  <c r="W200" i="61"/>
  <c r="U200" i="61"/>
  <c r="T200" i="61"/>
  <c r="R200" i="61"/>
  <c r="Q200" i="61"/>
  <c r="O200" i="61"/>
  <c r="N200" i="61"/>
  <c r="L200" i="61"/>
  <c r="K200" i="61"/>
  <c r="I200" i="61"/>
  <c r="H200" i="61"/>
  <c r="AQ199" i="61"/>
  <c r="AN199" i="61"/>
  <c r="AK199" i="61"/>
  <c r="AH199" i="61"/>
  <c r="AE199" i="61"/>
  <c r="AB199" i="61"/>
  <c r="Y199" i="61"/>
  <c r="V199" i="61"/>
  <c r="S199" i="61"/>
  <c r="P199" i="61"/>
  <c r="M199" i="61"/>
  <c r="J199" i="61"/>
  <c r="F199" i="61"/>
  <c r="E199" i="61"/>
  <c r="AQ198" i="61"/>
  <c r="AN198" i="61"/>
  <c r="AK198" i="61"/>
  <c r="AH198" i="61"/>
  <c r="AE198" i="61"/>
  <c r="AB198" i="61"/>
  <c r="Y198" i="61"/>
  <c r="V198" i="61"/>
  <c r="S198" i="61"/>
  <c r="P198" i="61"/>
  <c r="M198" i="61"/>
  <c r="J198" i="61"/>
  <c r="F198" i="61"/>
  <c r="E198" i="61"/>
  <c r="AQ197" i="61"/>
  <c r="AN197" i="61"/>
  <c r="AK197" i="61"/>
  <c r="AH197" i="61"/>
  <c r="AE197" i="61"/>
  <c r="AB197" i="61"/>
  <c r="Y197" i="61"/>
  <c r="V197" i="61"/>
  <c r="S197" i="61"/>
  <c r="P197" i="61"/>
  <c r="M197" i="61"/>
  <c r="J197" i="61"/>
  <c r="F197" i="61"/>
  <c r="E197" i="61"/>
  <c r="AP196" i="61"/>
  <c r="AO196" i="61"/>
  <c r="AM196" i="61"/>
  <c r="AL196" i="61"/>
  <c r="AJ196" i="61"/>
  <c r="AI196" i="61"/>
  <c r="AG196" i="61"/>
  <c r="AF196" i="61"/>
  <c r="AD196" i="61"/>
  <c r="AC196" i="61"/>
  <c r="AA196" i="61"/>
  <c r="Z196" i="61"/>
  <c r="X196" i="61"/>
  <c r="W196" i="61"/>
  <c r="U196" i="61"/>
  <c r="T196" i="61"/>
  <c r="R196" i="61"/>
  <c r="Q196" i="61"/>
  <c r="O196" i="61"/>
  <c r="N196" i="61"/>
  <c r="L196" i="61"/>
  <c r="K196" i="61"/>
  <c r="I196" i="61"/>
  <c r="H196" i="61"/>
  <c r="AQ195" i="61"/>
  <c r="AN195" i="61"/>
  <c r="AK195" i="61"/>
  <c r="AH195" i="61"/>
  <c r="AE195" i="61"/>
  <c r="AB195" i="61"/>
  <c r="Y195" i="61"/>
  <c r="V195" i="61"/>
  <c r="S195" i="61"/>
  <c r="P195" i="61"/>
  <c r="M195" i="61"/>
  <c r="J195" i="61"/>
  <c r="F195" i="61"/>
  <c r="E195" i="61"/>
  <c r="AQ194" i="61"/>
  <c r="AN194" i="61"/>
  <c r="AK194" i="61"/>
  <c r="AH194" i="61"/>
  <c r="AE194" i="61"/>
  <c r="AB194" i="61"/>
  <c r="Y194" i="61"/>
  <c r="V194" i="61"/>
  <c r="S194" i="61"/>
  <c r="P194" i="61"/>
  <c r="M194" i="61"/>
  <c r="J194" i="61"/>
  <c r="F194" i="61"/>
  <c r="E194" i="61"/>
  <c r="AQ193" i="61"/>
  <c r="AN193" i="61"/>
  <c r="AK193" i="61"/>
  <c r="AH193" i="61"/>
  <c r="AE193" i="61"/>
  <c r="AB193" i="61"/>
  <c r="Y193" i="61"/>
  <c r="V193" i="61"/>
  <c r="S193" i="61"/>
  <c r="P193" i="61"/>
  <c r="M193" i="61"/>
  <c r="J193" i="61"/>
  <c r="F193" i="61"/>
  <c r="E193" i="61"/>
  <c r="AP192" i="61"/>
  <c r="AO192" i="61"/>
  <c r="AM192" i="61"/>
  <c r="AL192" i="61"/>
  <c r="AJ192" i="61"/>
  <c r="AI192" i="61"/>
  <c r="AG192" i="61"/>
  <c r="AF192" i="61"/>
  <c r="AD192" i="61"/>
  <c r="AC192" i="61"/>
  <c r="AA192" i="61"/>
  <c r="Z192" i="61"/>
  <c r="X192" i="61"/>
  <c r="W192" i="61"/>
  <c r="U192" i="61"/>
  <c r="T192" i="61"/>
  <c r="R192" i="61"/>
  <c r="Q192" i="61"/>
  <c r="O192" i="61"/>
  <c r="N192" i="61"/>
  <c r="L192" i="61"/>
  <c r="K192" i="61"/>
  <c r="I192" i="61"/>
  <c r="H192" i="61"/>
  <c r="AQ191" i="61"/>
  <c r="AN191" i="61"/>
  <c r="AK191" i="61"/>
  <c r="AH191" i="61"/>
  <c r="AE191" i="61"/>
  <c r="AB191" i="61"/>
  <c r="Y191" i="61"/>
  <c r="V191" i="61"/>
  <c r="S191" i="61"/>
  <c r="P191" i="61"/>
  <c r="M191" i="61"/>
  <c r="J191" i="61"/>
  <c r="F191" i="61"/>
  <c r="E191" i="61"/>
  <c r="AQ190" i="61"/>
  <c r="AN190" i="61"/>
  <c r="AK190" i="61"/>
  <c r="AH190" i="61"/>
  <c r="AE190" i="61"/>
  <c r="AB190" i="61"/>
  <c r="Y190" i="61"/>
  <c r="V190" i="61"/>
  <c r="S190" i="61"/>
  <c r="P190" i="61"/>
  <c r="M190" i="61"/>
  <c r="J190" i="61"/>
  <c r="F190" i="61"/>
  <c r="E190" i="61"/>
  <c r="AQ189" i="61"/>
  <c r="AN189" i="61"/>
  <c r="AK189" i="61"/>
  <c r="AH189" i="61"/>
  <c r="AE189" i="61"/>
  <c r="AB189" i="61"/>
  <c r="Y189" i="61"/>
  <c r="V189" i="61"/>
  <c r="S189" i="61"/>
  <c r="P189" i="61"/>
  <c r="M189" i="61"/>
  <c r="J189" i="61"/>
  <c r="F189" i="61"/>
  <c r="E189" i="61"/>
  <c r="AP188" i="61"/>
  <c r="AO188" i="61"/>
  <c r="AM188" i="61"/>
  <c r="AL188" i="61"/>
  <c r="AJ188" i="61"/>
  <c r="AI188" i="61"/>
  <c r="AG188" i="61"/>
  <c r="AF188" i="61"/>
  <c r="AD188" i="61"/>
  <c r="AC188" i="61"/>
  <c r="AA188" i="61"/>
  <c r="Z188" i="61"/>
  <c r="X188" i="61"/>
  <c r="W188" i="61"/>
  <c r="U188" i="61"/>
  <c r="T188" i="61"/>
  <c r="R188" i="61"/>
  <c r="Q188" i="61"/>
  <c r="O188" i="61"/>
  <c r="N188" i="61"/>
  <c r="L188" i="61"/>
  <c r="K188" i="61"/>
  <c r="I188" i="61"/>
  <c r="H188" i="61"/>
  <c r="AQ187" i="61"/>
  <c r="AN187" i="61"/>
  <c r="AK187" i="61"/>
  <c r="AH187" i="61"/>
  <c r="AE187" i="61"/>
  <c r="AB187" i="61"/>
  <c r="Y187" i="61"/>
  <c r="V187" i="61"/>
  <c r="S187" i="61"/>
  <c r="P187" i="61"/>
  <c r="M187" i="61"/>
  <c r="J187" i="61"/>
  <c r="F187" i="61"/>
  <c r="E187" i="61"/>
  <c r="AQ186" i="61"/>
  <c r="AN186" i="61"/>
  <c r="AK186" i="61"/>
  <c r="AH186" i="61"/>
  <c r="AE186" i="61"/>
  <c r="AB186" i="61"/>
  <c r="Y186" i="61"/>
  <c r="V186" i="61"/>
  <c r="S186" i="61"/>
  <c r="P186" i="61"/>
  <c r="M186" i="61"/>
  <c r="J186" i="61"/>
  <c r="F186" i="61"/>
  <c r="E186" i="61"/>
  <c r="AQ185" i="61"/>
  <c r="AN185" i="61"/>
  <c r="AK185" i="61"/>
  <c r="AH185" i="61"/>
  <c r="AE185" i="61"/>
  <c r="AB185" i="61"/>
  <c r="Y185" i="61"/>
  <c r="V185" i="61"/>
  <c r="S185" i="61"/>
  <c r="P185" i="61"/>
  <c r="M185" i="61"/>
  <c r="J185" i="61"/>
  <c r="F185" i="61"/>
  <c r="E185" i="61"/>
  <c r="AP184" i="61"/>
  <c r="AO184" i="61"/>
  <c r="AM184" i="61"/>
  <c r="AL184" i="61"/>
  <c r="AJ184" i="61"/>
  <c r="AI184" i="61"/>
  <c r="AG184" i="61"/>
  <c r="AF184" i="61"/>
  <c r="AD184" i="61"/>
  <c r="AC184" i="61"/>
  <c r="AA184" i="61"/>
  <c r="Z184" i="61"/>
  <c r="X184" i="61"/>
  <c r="W184" i="61"/>
  <c r="U184" i="61"/>
  <c r="T184" i="61"/>
  <c r="R184" i="61"/>
  <c r="Q184" i="61"/>
  <c r="O184" i="61"/>
  <c r="N184" i="61"/>
  <c r="L184" i="61"/>
  <c r="K184" i="61"/>
  <c r="I184" i="61"/>
  <c r="H184" i="61"/>
  <c r="AP183" i="61"/>
  <c r="AO183" i="61"/>
  <c r="AO255" i="61" s="1"/>
  <c r="AO339" i="61" s="1"/>
  <c r="AM183" i="61"/>
  <c r="AL183" i="61"/>
  <c r="AL255" i="61" s="1"/>
  <c r="AL339" i="61" s="1"/>
  <c r="AJ183" i="61"/>
  <c r="AJ255" i="61" s="1"/>
  <c r="AJ339" i="61" s="1"/>
  <c r="AK339" i="61" s="1"/>
  <c r="AI183" i="61"/>
  <c r="AI255" i="61" s="1"/>
  <c r="AI339" i="61" s="1"/>
  <c r="AG183" i="61"/>
  <c r="AF183" i="61"/>
  <c r="AF255" i="61" s="1"/>
  <c r="AF339" i="61" s="1"/>
  <c r="AD183" i="61"/>
  <c r="AD255" i="61" s="1"/>
  <c r="AD339" i="61" s="1"/>
  <c r="AE339" i="61" s="1"/>
  <c r="AC183" i="61"/>
  <c r="AC255" i="61" s="1"/>
  <c r="AC339" i="61" s="1"/>
  <c r="AA183" i="61"/>
  <c r="Z183" i="61"/>
  <c r="Z255" i="61" s="1"/>
  <c r="Z339" i="61" s="1"/>
  <c r="X183" i="61"/>
  <c r="X255" i="61" s="1"/>
  <c r="X339" i="61" s="1"/>
  <c r="W183" i="61"/>
  <c r="W255" i="61" s="1"/>
  <c r="W339" i="61" s="1"/>
  <c r="U183" i="61"/>
  <c r="T183" i="61"/>
  <c r="T255" i="61" s="1"/>
  <c r="T339" i="61" s="1"/>
  <c r="R183" i="61"/>
  <c r="R255" i="61" s="1"/>
  <c r="R339" i="61" s="1"/>
  <c r="S339" i="61" s="1"/>
  <c r="Q183" i="61"/>
  <c r="Q255" i="61" s="1"/>
  <c r="Q339" i="61" s="1"/>
  <c r="O183" i="61"/>
  <c r="N183" i="61"/>
  <c r="N255" i="61" s="1"/>
  <c r="N339" i="61" s="1"/>
  <c r="L183" i="61"/>
  <c r="L255" i="61" s="1"/>
  <c r="L339" i="61" s="1"/>
  <c r="M339" i="61" s="1"/>
  <c r="K183" i="61"/>
  <c r="K255" i="61" s="1"/>
  <c r="K339" i="61" s="1"/>
  <c r="I183" i="61"/>
  <c r="H183" i="61"/>
  <c r="H255" i="61" s="1"/>
  <c r="H339" i="61" s="1"/>
  <c r="AP182" i="61"/>
  <c r="AO182" i="61"/>
  <c r="AO254" i="61" s="1"/>
  <c r="AO338" i="61" s="1"/>
  <c r="AM182" i="61"/>
  <c r="AM254" i="61" s="1"/>
  <c r="AM338" i="61" s="1"/>
  <c r="AN338" i="61" s="1"/>
  <c r="AL182" i="61"/>
  <c r="AL254" i="61" s="1"/>
  <c r="AL338" i="61" s="1"/>
  <c r="AJ182" i="61"/>
  <c r="AI182" i="61"/>
  <c r="AI254" i="61" s="1"/>
  <c r="AI338" i="61" s="1"/>
  <c r="AG182" i="61"/>
  <c r="AG254" i="61" s="1"/>
  <c r="AG338" i="61" s="1"/>
  <c r="AF182" i="61"/>
  <c r="AF254" i="61" s="1"/>
  <c r="AF338" i="61" s="1"/>
  <c r="AD182" i="61"/>
  <c r="AC182" i="61"/>
  <c r="AC254" i="61" s="1"/>
  <c r="AC338" i="61" s="1"/>
  <c r="AA182" i="61"/>
  <c r="AA254" i="61" s="1"/>
  <c r="AA338" i="61" s="1"/>
  <c r="AB338" i="61" s="1"/>
  <c r="Z182" i="61"/>
  <c r="Z254" i="61" s="1"/>
  <c r="Z338" i="61" s="1"/>
  <c r="X182" i="61"/>
  <c r="W182" i="61"/>
  <c r="W254" i="61" s="1"/>
  <c r="W338" i="61" s="1"/>
  <c r="U182" i="61"/>
  <c r="T182" i="61"/>
  <c r="T254" i="61" s="1"/>
  <c r="T338" i="61" s="1"/>
  <c r="R182" i="61"/>
  <c r="Q182" i="61"/>
  <c r="Q254" i="61" s="1"/>
  <c r="Q338" i="61" s="1"/>
  <c r="O182" i="61"/>
  <c r="O254" i="61" s="1"/>
  <c r="O338" i="61" s="1"/>
  <c r="N182" i="61"/>
  <c r="N254" i="61" s="1"/>
  <c r="N338" i="61" s="1"/>
  <c r="L182" i="61"/>
  <c r="K182" i="61"/>
  <c r="K254" i="61" s="1"/>
  <c r="K338" i="61" s="1"/>
  <c r="I182" i="61"/>
  <c r="I254" i="61" s="1"/>
  <c r="H182" i="61"/>
  <c r="H254" i="61" s="1"/>
  <c r="H338" i="61" s="1"/>
  <c r="AP181" i="61"/>
  <c r="AP253" i="61" s="1"/>
  <c r="AP337" i="61" s="1"/>
  <c r="AO181" i="61"/>
  <c r="AO253" i="61" s="1"/>
  <c r="AO337" i="61" s="1"/>
  <c r="AO336" i="61" s="1"/>
  <c r="AM181" i="61"/>
  <c r="AL181" i="61"/>
  <c r="AL253" i="61" s="1"/>
  <c r="AL337" i="61" s="1"/>
  <c r="AL336" i="61" s="1"/>
  <c r="AJ181" i="61"/>
  <c r="AJ253" i="61" s="1"/>
  <c r="AJ337" i="61" s="1"/>
  <c r="AI181" i="61"/>
  <c r="AI253" i="61" s="1"/>
  <c r="AI337" i="61" s="1"/>
  <c r="AI336" i="61" s="1"/>
  <c r="AG181" i="61"/>
  <c r="AF181" i="61"/>
  <c r="AF253" i="61" s="1"/>
  <c r="AF337" i="61" s="1"/>
  <c r="AF336" i="61" s="1"/>
  <c r="AD181" i="61"/>
  <c r="AD253" i="61" s="1"/>
  <c r="AD337" i="61" s="1"/>
  <c r="AC181" i="61"/>
  <c r="AC253" i="61" s="1"/>
  <c r="AC337" i="61" s="1"/>
  <c r="AC336" i="61" s="1"/>
  <c r="AA181" i="61"/>
  <c r="Z181" i="61"/>
  <c r="Z253" i="61" s="1"/>
  <c r="Z337" i="61" s="1"/>
  <c r="Z336" i="61" s="1"/>
  <c r="X181" i="61"/>
  <c r="X253" i="61" s="1"/>
  <c r="X337" i="61" s="1"/>
  <c r="W181" i="61"/>
  <c r="W253" i="61" s="1"/>
  <c r="W337" i="61" s="1"/>
  <c r="W336" i="61" s="1"/>
  <c r="U181" i="61"/>
  <c r="T181" i="61"/>
  <c r="T253" i="61" s="1"/>
  <c r="T337" i="61" s="1"/>
  <c r="T336" i="61" s="1"/>
  <c r="R181" i="61"/>
  <c r="R253" i="61" s="1"/>
  <c r="R337" i="61" s="1"/>
  <c r="Q181" i="61"/>
  <c r="Q253" i="61" s="1"/>
  <c r="Q337" i="61" s="1"/>
  <c r="Q336" i="61" s="1"/>
  <c r="O181" i="61"/>
  <c r="N181" i="61"/>
  <c r="N253" i="61" s="1"/>
  <c r="N337" i="61" s="1"/>
  <c r="N336" i="61" s="1"/>
  <c r="L181" i="61"/>
  <c r="L253" i="61" s="1"/>
  <c r="L337" i="61" s="1"/>
  <c r="K181" i="61"/>
  <c r="K253" i="61" s="1"/>
  <c r="K337" i="61" s="1"/>
  <c r="K336" i="61" s="1"/>
  <c r="I181" i="61"/>
  <c r="H181" i="61"/>
  <c r="H253" i="61" s="1"/>
  <c r="H337" i="61" s="1"/>
  <c r="AQ178" i="61"/>
  <c r="AN178" i="61"/>
  <c r="AK178" i="61"/>
  <c r="AH178" i="61"/>
  <c r="AE178" i="61"/>
  <c r="AB178" i="61"/>
  <c r="Y178" i="61"/>
  <c r="V178" i="61"/>
  <c r="S178" i="61"/>
  <c r="P178" i="61"/>
  <c r="M178" i="61"/>
  <c r="J178" i="61"/>
  <c r="AQ177" i="61"/>
  <c r="AN177" i="61"/>
  <c r="AK177" i="61"/>
  <c r="AH177" i="61"/>
  <c r="AE177" i="61"/>
  <c r="AB177" i="61"/>
  <c r="Y177" i="61"/>
  <c r="V177" i="61"/>
  <c r="S177" i="61"/>
  <c r="P177" i="61"/>
  <c r="M177" i="61"/>
  <c r="J177" i="61"/>
  <c r="AQ176" i="61"/>
  <c r="AN176" i="61"/>
  <c r="AK176" i="61"/>
  <c r="AH176" i="61"/>
  <c r="AE176" i="61"/>
  <c r="AB176" i="61"/>
  <c r="Y176" i="61"/>
  <c r="V176" i="61"/>
  <c r="S176" i="61"/>
  <c r="P176" i="61"/>
  <c r="M176" i="61"/>
  <c r="J176" i="61"/>
  <c r="AP175" i="61"/>
  <c r="AO175" i="61"/>
  <c r="AM175" i="61"/>
  <c r="AL175" i="61"/>
  <c r="AJ175" i="61"/>
  <c r="AI175" i="61"/>
  <c r="AG175" i="61"/>
  <c r="AF175" i="61"/>
  <c r="AD175" i="61"/>
  <c r="AC175" i="61"/>
  <c r="AA175" i="61"/>
  <c r="Z175" i="61"/>
  <c r="X175" i="61"/>
  <c r="W175" i="61"/>
  <c r="U175" i="61"/>
  <c r="T175" i="61"/>
  <c r="R175" i="61"/>
  <c r="Q175" i="61"/>
  <c r="O175" i="61"/>
  <c r="N175" i="61"/>
  <c r="L175" i="61"/>
  <c r="K175" i="61"/>
  <c r="I175" i="61"/>
  <c r="H175" i="61"/>
  <c r="AQ174" i="61"/>
  <c r="AN174" i="61"/>
  <c r="AK174" i="61"/>
  <c r="AH174" i="61"/>
  <c r="AE174" i="61"/>
  <c r="AB174" i="61"/>
  <c r="Y174" i="61"/>
  <c r="V174" i="61"/>
  <c r="S174" i="61"/>
  <c r="P174" i="61"/>
  <c r="M174" i="61"/>
  <c r="J174" i="61"/>
  <c r="F174" i="61"/>
  <c r="E174" i="61"/>
  <c r="E178" i="61" s="1"/>
  <c r="AQ173" i="61"/>
  <c r="AN173" i="61"/>
  <c r="AK173" i="61"/>
  <c r="AH173" i="61"/>
  <c r="AE173" i="61"/>
  <c r="AB173" i="61"/>
  <c r="Y173" i="61"/>
  <c r="V173" i="61"/>
  <c r="S173" i="61"/>
  <c r="P173" i="61"/>
  <c r="M173" i="61"/>
  <c r="J173" i="61"/>
  <c r="F173" i="61"/>
  <c r="F177" i="61" s="1"/>
  <c r="E173" i="61"/>
  <c r="E177" i="61" s="1"/>
  <c r="AQ172" i="61"/>
  <c r="AN172" i="61"/>
  <c r="AK172" i="61"/>
  <c r="AH172" i="61"/>
  <c r="AE172" i="61"/>
  <c r="AB172" i="61"/>
  <c r="Y172" i="61"/>
  <c r="V172" i="61"/>
  <c r="S172" i="61"/>
  <c r="P172" i="61"/>
  <c r="M172" i="61"/>
  <c r="J172" i="61"/>
  <c r="F172" i="61"/>
  <c r="F176" i="61" s="1"/>
  <c r="E172" i="61"/>
  <c r="E176" i="61" s="1"/>
  <c r="AP171" i="61"/>
  <c r="AO171" i="61"/>
  <c r="AM171" i="61"/>
  <c r="AL171" i="61"/>
  <c r="AJ171" i="61"/>
  <c r="AI171" i="61"/>
  <c r="AG171" i="61"/>
  <c r="AF171" i="61"/>
  <c r="AD171" i="61"/>
  <c r="AC171" i="61"/>
  <c r="AA171" i="61"/>
  <c r="Z171" i="61"/>
  <c r="X171" i="61"/>
  <c r="W171" i="61"/>
  <c r="U171" i="61"/>
  <c r="T171" i="61"/>
  <c r="R171" i="61"/>
  <c r="Q171" i="61"/>
  <c r="O171" i="61"/>
  <c r="N171" i="61"/>
  <c r="L171" i="61"/>
  <c r="K171" i="61"/>
  <c r="I171" i="61"/>
  <c r="H171" i="61"/>
  <c r="K165" i="61"/>
  <c r="AQ163" i="61"/>
  <c r="AN163" i="61"/>
  <c r="AK163" i="61"/>
  <c r="AH163" i="61"/>
  <c r="AE163" i="61"/>
  <c r="AB163" i="61"/>
  <c r="Y163" i="61"/>
  <c r="V163" i="61"/>
  <c r="S163" i="61"/>
  <c r="P163" i="61"/>
  <c r="M163" i="61"/>
  <c r="J163" i="61"/>
  <c r="F163" i="61"/>
  <c r="E163" i="61"/>
  <c r="AP160" i="61"/>
  <c r="AO160" i="61"/>
  <c r="AN162" i="61"/>
  <c r="AK162" i="61"/>
  <c r="AH162" i="61"/>
  <c r="AE162" i="61"/>
  <c r="AB162" i="61"/>
  <c r="Y162" i="61"/>
  <c r="V162" i="61"/>
  <c r="S162" i="61"/>
  <c r="M162" i="61"/>
  <c r="J162" i="61"/>
  <c r="AQ161" i="61"/>
  <c r="AN161" i="61"/>
  <c r="AK161" i="61"/>
  <c r="AH161" i="61"/>
  <c r="AE161" i="61"/>
  <c r="AB161" i="61"/>
  <c r="Y161" i="61"/>
  <c r="V161" i="61"/>
  <c r="S161" i="61"/>
  <c r="P161" i="61"/>
  <c r="M161" i="61"/>
  <c r="J161" i="61"/>
  <c r="F161" i="61"/>
  <c r="E161" i="61"/>
  <c r="AM160" i="61"/>
  <c r="AL160" i="61"/>
  <c r="AJ160" i="61"/>
  <c r="AI160" i="61"/>
  <c r="AG160" i="61"/>
  <c r="AD160" i="61"/>
  <c r="AC160" i="61"/>
  <c r="AA160" i="61"/>
  <c r="Z160" i="61"/>
  <c r="X160" i="61"/>
  <c r="W160" i="61"/>
  <c r="U160" i="61"/>
  <c r="T160" i="61"/>
  <c r="R160" i="61"/>
  <c r="Q160" i="61"/>
  <c r="L160" i="61"/>
  <c r="K160" i="61"/>
  <c r="I160" i="61"/>
  <c r="H160" i="61"/>
  <c r="AQ159" i="61"/>
  <c r="AN159" i="61"/>
  <c r="AK159" i="61"/>
  <c r="AE159" i="61"/>
  <c r="AB159" i="61"/>
  <c r="Y159" i="61"/>
  <c r="V159" i="61"/>
  <c r="S159" i="61"/>
  <c r="P159" i="61"/>
  <c r="M159" i="61"/>
  <c r="J159" i="61"/>
  <c r="F159" i="61"/>
  <c r="E159" i="61"/>
  <c r="AQ158" i="61"/>
  <c r="AO156" i="61"/>
  <c r="AN158" i="61"/>
  <c r="AK158" i="61"/>
  <c r="AE158" i="61"/>
  <c r="AB158" i="61"/>
  <c r="F158" i="61"/>
  <c r="T156" i="61"/>
  <c r="S158" i="61"/>
  <c r="P158" i="61"/>
  <c r="K156" i="61"/>
  <c r="J158" i="61"/>
  <c r="AQ157" i="61"/>
  <c r="AN157" i="61"/>
  <c r="AK157" i="61"/>
  <c r="AE157" i="61"/>
  <c r="AB157" i="61"/>
  <c r="Y157" i="61"/>
  <c r="V157" i="61"/>
  <c r="S157" i="61"/>
  <c r="P157" i="61"/>
  <c r="M157" i="61"/>
  <c r="J157" i="61"/>
  <c r="F157" i="61"/>
  <c r="E157" i="61"/>
  <c r="AM156" i="61"/>
  <c r="AL156" i="61"/>
  <c r="AJ156" i="61"/>
  <c r="AI156" i="61"/>
  <c r="AG156" i="61"/>
  <c r="AF156" i="61"/>
  <c r="AD156" i="61"/>
  <c r="AC156" i="61"/>
  <c r="AA156" i="61"/>
  <c r="Z156" i="61"/>
  <c r="W156" i="61"/>
  <c r="U156" i="61"/>
  <c r="R156" i="61"/>
  <c r="Q156" i="61"/>
  <c r="O156" i="61"/>
  <c r="N156" i="61"/>
  <c r="L156" i="61"/>
  <c r="I156" i="61"/>
  <c r="H156" i="61"/>
  <c r="AQ155" i="61"/>
  <c r="AN155" i="61"/>
  <c r="AK155" i="61"/>
  <c r="AE155" i="61"/>
  <c r="AB155" i="61"/>
  <c r="Y155" i="61"/>
  <c r="V155" i="61"/>
  <c r="S155" i="61"/>
  <c r="P155" i="61"/>
  <c r="M155" i="61"/>
  <c r="J155" i="61"/>
  <c r="F155" i="61"/>
  <c r="E155" i="61"/>
  <c r="AO152" i="61"/>
  <c r="AN154" i="61"/>
  <c r="AE154" i="61"/>
  <c r="AB154" i="61"/>
  <c r="Y154" i="61"/>
  <c r="V154" i="61"/>
  <c r="S154" i="61"/>
  <c r="P154" i="61"/>
  <c r="M154" i="61"/>
  <c r="J154" i="61"/>
  <c r="AQ153" i="61"/>
  <c r="AN153" i="61"/>
  <c r="AK153" i="61"/>
  <c r="AE153" i="61"/>
  <c r="AB153" i="61"/>
  <c r="Y153" i="61"/>
  <c r="V153" i="61"/>
  <c r="S153" i="61"/>
  <c r="P153" i="61"/>
  <c r="M153" i="61"/>
  <c r="J153" i="61"/>
  <c r="F153" i="61"/>
  <c r="E153" i="61"/>
  <c r="AM152" i="61"/>
  <c r="AJ152" i="61"/>
  <c r="AG152" i="61"/>
  <c r="AF152" i="61"/>
  <c r="AD152" i="61"/>
  <c r="AC152" i="61"/>
  <c r="AA152" i="61"/>
  <c r="Z152" i="61"/>
  <c r="W152" i="61"/>
  <c r="U152" i="61"/>
  <c r="T152" i="61"/>
  <c r="R152" i="61"/>
  <c r="Q152" i="61"/>
  <c r="O152" i="61"/>
  <c r="N152" i="61"/>
  <c r="L152" i="61"/>
  <c r="K152" i="61"/>
  <c r="I152" i="61"/>
  <c r="H152" i="61"/>
  <c r="AC151" i="61"/>
  <c r="AC139" i="61" s="1"/>
  <c r="Z151" i="61"/>
  <c r="AB151" i="61" s="1"/>
  <c r="W151" i="61"/>
  <c r="Y151" i="61" s="1"/>
  <c r="T151" i="61"/>
  <c r="Q151" i="61"/>
  <c r="N151" i="61"/>
  <c r="P151" i="61" s="1"/>
  <c r="K151" i="61"/>
  <c r="H151" i="61"/>
  <c r="J151" i="61" s="1"/>
  <c r="F151" i="61"/>
  <c r="AJ138" i="61"/>
  <c r="AG138" i="61"/>
  <c r="AF138" i="61"/>
  <c r="AD150" i="61"/>
  <c r="AD148" i="61" s="1"/>
  <c r="AC150" i="61"/>
  <c r="AC138" i="61" s="1"/>
  <c r="AA150" i="61"/>
  <c r="AA148" i="61" s="1"/>
  <c r="Z150" i="61"/>
  <c r="Z138" i="61" s="1"/>
  <c r="W150" i="61"/>
  <c r="W138" i="61" s="1"/>
  <c r="U150" i="61"/>
  <c r="R150" i="61"/>
  <c r="R148" i="61" s="1"/>
  <c r="Q150" i="61"/>
  <c r="Q138" i="61" s="1"/>
  <c r="O150" i="61"/>
  <c r="O148" i="61" s="1"/>
  <c r="N150" i="61"/>
  <c r="L150" i="61"/>
  <c r="L138" i="61" s="1"/>
  <c r="I150" i="61"/>
  <c r="I138" i="61" s="1"/>
  <c r="H150" i="61"/>
  <c r="AO137" i="61"/>
  <c r="AL137" i="61"/>
  <c r="AC149" i="61"/>
  <c r="AE149" i="61" s="1"/>
  <c r="Z149" i="61"/>
  <c r="W149" i="61"/>
  <c r="T149" i="61"/>
  <c r="V149" i="61" s="1"/>
  <c r="Q149" i="61"/>
  <c r="S149" i="61" s="1"/>
  <c r="N149" i="61"/>
  <c r="N137" i="61" s="1"/>
  <c r="K149" i="61"/>
  <c r="M149" i="61" s="1"/>
  <c r="H149" i="61"/>
  <c r="J149" i="61" s="1"/>
  <c r="F149" i="61"/>
  <c r="AQ147" i="61"/>
  <c r="AN147" i="61"/>
  <c r="AB147" i="61"/>
  <c r="Y147" i="61"/>
  <c r="V147" i="61"/>
  <c r="S147" i="61"/>
  <c r="P147" i="61"/>
  <c r="M147" i="61"/>
  <c r="J147" i="61"/>
  <c r="F147" i="61"/>
  <c r="E147" i="61"/>
  <c r="AQ146" i="61"/>
  <c r="AN146" i="61"/>
  <c r="AB146" i="61"/>
  <c r="Y146" i="61"/>
  <c r="V146" i="61"/>
  <c r="P146" i="61"/>
  <c r="M146" i="61"/>
  <c r="J146" i="61"/>
  <c r="E146" i="61"/>
  <c r="AQ145" i="61"/>
  <c r="AN145" i="61"/>
  <c r="AB145" i="61"/>
  <c r="Y145" i="61"/>
  <c r="V145" i="61"/>
  <c r="S145" i="61"/>
  <c r="P145" i="61"/>
  <c r="M145" i="61"/>
  <c r="J145" i="61"/>
  <c r="F145" i="61"/>
  <c r="E145" i="61"/>
  <c r="AP144" i="61"/>
  <c r="AO144" i="61"/>
  <c r="AM144" i="61"/>
  <c r="AL144" i="61"/>
  <c r="AJ144" i="61"/>
  <c r="AI144" i="61"/>
  <c r="AG144" i="61"/>
  <c r="AF144" i="61"/>
  <c r="AD144" i="61"/>
  <c r="AC144" i="61"/>
  <c r="AA144" i="61"/>
  <c r="Z144" i="61"/>
  <c r="X144" i="61"/>
  <c r="W144" i="61"/>
  <c r="U144" i="61"/>
  <c r="T144" i="61"/>
  <c r="Q144" i="61"/>
  <c r="O144" i="61"/>
  <c r="N144" i="61"/>
  <c r="L144" i="61"/>
  <c r="K144" i="61"/>
  <c r="I144" i="61"/>
  <c r="H144" i="61"/>
  <c r="AQ143" i="61"/>
  <c r="AN143" i="61"/>
  <c r="AB143" i="61"/>
  <c r="Y143" i="61"/>
  <c r="V143" i="61"/>
  <c r="S143" i="61"/>
  <c r="P143" i="61"/>
  <c r="M143" i="61"/>
  <c r="J143" i="61"/>
  <c r="F143" i="61"/>
  <c r="E143" i="61"/>
  <c r="AQ142" i="61"/>
  <c r="AN142" i="61"/>
  <c r="AB142" i="61"/>
  <c r="Y142" i="61"/>
  <c r="V142" i="61"/>
  <c r="S142" i="61"/>
  <c r="P142" i="61"/>
  <c r="M142" i="61"/>
  <c r="J142" i="61"/>
  <c r="F142" i="61"/>
  <c r="E142" i="61"/>
  <c r="AQ141" i="61"/>
  <c r="AN141" i="61"/>
  <c r="AB141" i="61"/>
  <c r="Y141" i="61"/>
  <c r="V141" i="61"/>
  <c r="S141" i="61"/>
  <c r="P141" i="61"/>
  <c r="M141" i="61"/>
  <c r="J141" i="61"/>
  <c r="F141" i="61"/>
  <c r="E141" i="61"/>
  <c r="AP140" i="61"/>
  <c r="AO140" i="61"/>
  <c r="AM140" i="61"/>
  <c r="AL140" i="61"/>
  <c r="AJ140" i="61"/>
  <c r="AI140" i="61"/>
  <c r="AG140" i="61"/>
  <c r="AF140" i="61"/>
  <c r="AD140" i="61"/>
  <c r="AC140" i="61"/>
  <c r="AA140" i="61"/>
  <c r="Z140" i="61"/>
  <c r="X140" i="61"/>
  <c r="W140" i="61"/>
  <c r="U140" i="61"/>
  <c r="T140" i="61"/>
  <c r="R140" i="61"/>
  <c r="Q140" i="61"/>
  <c r="O140" i="61"/>
  <c r="N140" i="61"/>
  <c r="L140" i="61"/>
  <c r="K140" i="61"/>
  <c r="I140" i="61"/>
  <c r="H140" i="61"/>
  <c r="AP139" i="61"/>
  <c r="AM139" i="61"/>
  <c r="AJ139" i="61"/>
  <c r="AG139" i="61"/>
  <c r="AF139" i="61"/>
  <c r="AD139" i="61"/>
  <c r="AA139" i="61"/>
  <c r="X139" i="61"/>
  <c r="U139" i="61"/>
  <c r="R139" i="61"/>
  <c r="O139" i="61"/>
  <c r="L139" i="61"/>
  <c r="I139" i="61"/>
  <c r="AM138" i="61"/>
  <c r="AP137" i="61"/>
  <c r="AM137" i="61"/>
  <c r="AJ137" i="61"/>
  <c r="AI137" i="61"/>
  <c r="AG137" i="61"/>
  <c r="AD137" i="61"/>
  <c r="AA137" i="61"/>
  <c r="X137" i="61"/>
  <c r="U137" i="61"/>
  <c r="R137" i="61"/>
  <c r="O137" i="61"/>
  <c r="L137" i="61"/>
  <c r="I137" i="61"/>
  <c r="AQ135" i="61"/>
  <c r="AN135" i="61"/>
  <c r="AK135" i="61"/>
  <c r="AH135" i="61"/>
  <c r="AE135" i="61"/>
  <c r="AB135" i="61"/>
  <c r="Y135" i="61"/>
  <c r="V135" i="61"/>
  <c r="P135" i="61"/>
  <c r="M135" i="61"/>
  <c r="J135" i="61"/>
  <c r="F135" i="61"/>
  <c r="E135" i="61"/>
  <c r="AQ134" i="61"/>
  <c r="AN134" i="61"/>
  <c r="AK134" i="61"/>
  <c r="AH134" i="61"/>
  <c r="AE134" i="61"/>
  <c r="AB134" i="61"/>
  <c r="Y134" i="61"/>
  <c r="V134" i="61"/>
  <c r="S134" i="61"/>
  <c r="P134" i="61"/>
  <c r="M134" i="61"/>
  <c r="J134" i="61"/>
  <c r="F134" i="61"/>
  <c r="E134" i="61"/>
  <c r="AQ133" i="61"/>
  <c r="AN133" i="61"/>
  <c r="AK133" i="61"/>
  <c r="AH133" i="61"/>
  <c r="AE133" i="61"/>
  <c r="Y133" i="61"/>
  <c r="V133" i="61"/>
  <c r="S133" i="61"/>
  <c r="P133" i="61"/>
  <c r="M133" i="61"/>
  <c r="J133" i="61"/>
  <c r="F133" i="61"/>
  <c r="AP132" i="61"/>
  <c r="AO132" i="61"/>
  <c r="AM132" i="61"/>
  <c r="AL132" i="61"/>
  <c r="AJ132" i="61"/>
  <c r="AI132" i="61"/>
  <c r="AG132" i="61"/>
  <c r="AD132" i="61"/>
  <c r="AC132" i="61"/>
  <c r="AA132" i="61"/>
  <c r="X132" i="61"/>
  <c r="Y132" i="61" s="1"/>
  <c r="W132" i="61"/>
  <c r="U132" i="61"/>
  <c r="T132" i="61"/>
  <c r="R132" i="61"/>
  <c r="Q132" i="61"/>
  <c r="O132" i="61"/>
  <c r="N132" i="61"/>
  <c r="L132" i="61"/>
  <c r="K132" i="61"/>
  <c r="I132" i="61"/>
  <c r="H132" i="61"/>
  <c r="AK131" i="61"/>
  <c r="P131" i="61"/>
  <c r="Q14" i="61"/>
  <c r="L14" i="61"/>
  <c r="H14" i="61"/>
  <c r="AK130" i="61"/>
  <c r="AH130" i="61"/>
  <c r="AQ123" i="61"/>
  <c r="AN123" i="61"/>
  <c r="AK123" i="61"/>
  <c r="AH123" i="61"/>
  <c r="AE123" i="61"/>
  <c r="AB123" i="61"/>
  <c r="Y123" i="61"/>
  <c r="V123" i="61"/>
  <c r="S123" i="61"/>
  <c r="P123" i="61"/>
  <c r="M123" i="61"/>
  <c r="J123" i="61"/>
  <c r="F123" i="61"/>
  <c r="E123" i="61"/>
  <c r="AQ122" i="61"/>
  <c r="AN122" i="61"/>
  <c r="AK122" i="61"/>
  <c r="AH122" i="61"/>
  <c r="AE122" i="61"/>
  <c r="AB122" i="61"/>
  <c r="Y122" i="61"/>
  <c r="S122" i="61"/>
  <c r="P122" i="61"/>
  <c r="M122" i="61"/>
  <c r="J122" i="61"/>
  <c r="F122" i="61"/>
  <c r="E122" i="61"/>
  <c r="AQ121" i="61"/>
  <c r="AN121" i="61"/>
  <c r="AK121" i="61"/>
  <c r="AH121" i="61"/>
  <c r="AE121" i="61"/>
  <c r="AB121" i="61"/>
  <c r="Y121" i="61"/>
  <c r="V121" i="61"/>
  <c r="S121" i="61"/>
  <c r="P121" i="61"/>
  <c r="M121" i="61"/>
  <c r="J121" i="61"/>
  <c r="F121" i="61"/>
  <c r="E121" i="61"/>
  <c r="AP120" i="61"/>
  <c r="AO120" i="61"/>
  <c r="AM120" i="61"/>
  <c r="AL120" i="61"/>
  <c r="AJ120" i="61"/>
  <c r="AI120" i="61"/>
  <c r="AG120" i="61"/>
  <c r="AH120" i="61" s="1"/>
  <c r="AF120" i="61"/>
  <c r="AD120" i="61"/>
  <c r="AC120" i="61"/>
  <c r="AA120" i="61"/>
  <c r="Z120" i="61"/>
  <c r="X120" i="61"/>
  <c r="Y120" i="61" s="1"/>
  <c r="W120" i="61"/>
  <c r="U120" i="61"/>
  <c r="T120" i="61"/>
  <c r="R120" i="61"/>
  <c r="Q120" i="61"/>
  <c r="O120" i="61"/>
  <c r="N120" i="61"/>
  <c r="L120" i="61"/>
  <c r="K120" i="61"/>
  <c r="I120" i="61"/>
  <c r="H120" i="61"/>
  <c r="AQ119" i="61"/>
  <c r="AN119" i="61"/>
  <c r="AK119" i="61"/>
  <c r="AH119" i="61"/>
  <c r="AE119" i="61"/>
  <c r="AB119" i="61"/>
  <c r="Y119" i="61"/>
  <c r="V119" i="61"/>
  <c r="S119" i="61"/>
  <c r="P119" i="61"/>
  <c r="M119" i="61"/>
  <c r="J119" i="61"/>
  <c r="F119" i="61"/>
  <c r="E119" i="61"/>
  <c r="AQ118" i="61"/>
  <c r="AN118" i="61"/>
  <c r="AK118" i="61"/>
  <c r="AH118" i="61"/>
  <c r="AE118" i="61"/>
  <c r="AB118" i="61"/>
  <c r="Y118" i="61"/>
  <c r="V118" i="61"/>
  <c r="S118" i="61"/>
  <c r="P118" i="61"/>
  <c r="M118" i="61"/>
  <c r="J118" i="61"/>
  <c r="F118" i="61"/>
  <c r="E118" i="61"/>
  <c r="AQ117" i="61"/>
  <c r="AN117" i="61"/>
  <c r="AK117" i="61"/>
  <c r="AH117" i="61"/>
  <c r="AE117" i="61"/>
  <c r="AB117" i="61"/>
  <c r="Y117" i="61"/>
  <c r="V117" i="61"/>
  <c r="S117" i="61"/>
  <c r="P117" i="61"/>
  <c r="M117" i="61"/>
  <c r="J117" i="61"/>
  <c r="F117" i="61"/>
  <c r="E117" i="61"/>
  <c r="AP116" i="61"/>
  <c r="AO116" i="61"/>
  <c r="AM116" i="61"/>
  <c r="AL116" i="61"/>
  <c r="AJ116" i="61"/>
  <c r="AI116" i="61"/>
  <c r="AG116" i="61"/>
  <c r="AH116" i="61" s="1"/>
  <c r="AF116" i="61"/>
  <c r="AD116" i="61"/>
  <c r="AC116" i="61"/>
  <c r="AA116" i="61"/>
  <c r="Z116" i="61"/>
  <c r="X116" i="61"/>
  <c r="W116" i="61"/>
  <c r="U116" i="61"/>
  <c r="T116" i="61"/>
  <c r="R116" i="61"/>
  <c r="Q116" i="61"/>
  <c r="O116" i="61"/>
  <c r="P116" i="61" s="1"/>
  <c r="N116" i="61"/>
  <c r="L116" i="61"/>
  <c r="K116" i="61"/>
  <c r="I116" i="61"/>
  <c r="H116" i="61"/>
  <c r="AQ115" i="61"/>
  <c r="AN115" i="61"/>
  <c r="AK115" i="61"/>
  <c r="AH115" i="61"/>
  <c r="AE115" i="61"/>
  <c r="AB115" i="61"/>
  <c r="Y115" i="61"/>
  <c r="V115" i="61"/>
  <c r="S115" i="61"/>
  <c r="P115" i="61"/>
  <c r="M115" i="61"/>
  <c r="J115" i="61"/>
  <c r="F115" i="61"/>
  <c r="E115" i="61"/>
  <c r="E114" i="61"/>
  <c r="AN114" i="61"/>
  <c r="AK114" i="61"/>
  <c r="AH114" i="61"/>
  <c r="AE114" i="61"/>
  <c r="AB114" i="61"/>
  <c r="Y114" i="61"/>
  <c r="V114" i="61"/>
  <c r="S114" i="61"/>
  <c r="P114" i="61"/>
  <c r="M114" i="61"/>
  <c r="J114" i="61"/>
  <c r="F114" i="61"/>
  <c r="AQ113" i="61"/>
  <c r="AN113" i="61"/>
  <c r="AK113" i="61"/>
  <c r="AH113" i="61"/>
  <c r="AE113" i="61"/>
  <c r="AB113" i="61"/>
  <c r="Y113" i="61"/>
  <c r="V113" i="61"/>
  <c r="S113" i="61"/>
  <c r="P113" i="61"/>
  <c r="M113" i="61"/>
  <c r="J113" i="61"/>
  <c r="F113" i="61"/>
  <c r="E113" i="61"/>
  <c r="AP112" i="61"/>
  <c r="AO112" i="61"/>
  <c r="AM112" i="61"/>
  <c r="AL112" i="61"/>
  <c r="AJ112" i="61"/>
  <c r="AI112" i="61"/>
  <c r="AG112" i="61"/>
  <c r="AF112" i="61"/>
  <c r="AD112" i="61"/>
  <c r="AC112" i="61"/>
  <c r="AA112" i="61"/>
  <c r="Z112" i="61"/>
  <c r="X112" i="61"/>
  <c r="W112" i="61"/>
  <c r="U112" i="61"/>
  <c r="T112" i="61"/>
  <c r="R112" i="61"/>
  <c r="Q112" i="61"/>
  <c r="O112" i="61"/>
  <c r="N112" i="61"/>
  <c r="L112" i="61"/>
  <c r="K112" i="61"/>
  <c r="I112" i="61"/>
  <c r="H112" i="61"/>
  <c r="AQ111" i="61"/>
  <c r="AN111" i="61"/>
  <c r="AK111" i="61"/>
  <c r="AH111" i="61"/>
  <c r="AE111" i="61"/>
  <c r="AB111" i="61"/>
  <c r="Y111" i="61"/>
  <c r="V111" i="61"/>
  <c r="S111" i="61"/>
  <c r="P111" i="61"/>
  <c r="M111" i="61"/>
  <c r="J111" i="61"/>
  <c r="F111" i="61"/>
  <c r="E111" i="61"/>
  <c r="AQ110" i="61"/>
  <c r="AN110" i="61"/>
  <c r="AK110" i="61"/>
  <c r="AH110" i="61"/>
  <c r="AE110" i="61"/>
  <c r="AB110" i="61"/>
  <c r="Y110" i="61"/>
  <c r="V110" i="61"/>
  <c r="S110" i="61"/>
  <c r="P110" i="61"/>
  <c r="M110" i="61"/>
  <c r="J110" i="61"/>
  <c r="F110" i="61"/>
  <c r="AQ109" i="61"/>
  <c r="AN109" i="61"/>
  <c r="AK109" i="61"/>
  <c r="AH109" i="61"/>
  <c r="AE109" i="61"/>
  <c r="AB109" i="61"/>
  <c r="Y109" i="61"/>
  <c r="V109" i="61"/>
  <c r="S109" i="61"/>
  <c r="P109" i="61"/>
  <c r="M109" i="61"/>
  <c r="J109" i="61"/>
  <c r="F109" i="61"/>
  <c r="E109" i="61"/>
  <c r="AP108" i="61"/>
  <c r="AM108" i="61"/>
  <c r="AL108" i="61"/>
  <c r="AJ108" i="61"/>
  <c r="AI108" i="61"/>
  <c r="AG108" i="61"/>
  <c r="AF108" i="61"/>
  <c r="AD108" i="61"/>
  <c r="AC108" i="61"/>
  <c r="AA108" i="61"/>
  <c r="Z108" i="61"/>
  <c r="X108" i="61"/>
  <c r="W108" i="61"/>
  <c r="U108" i="61"/>
  <c r="T108" i="61"/>
  <c r="R108" i="61"/>
  <c r="Q108" i="61"/>
  <c r="O108" i="61"/>
  <c r="N108" i="61"/>
  <c r="L108" i="61"/>
  <c r="K108" i="61"/>
  <c r="I108" i="61"/>
  <c r="H108" i="61"/>
  <c r="AQ107" i="61"/>
  <c r="AN107" i="61"/>
  <c r="AK107" i="61"/>
  <c r="AH107" i="61"/>
  <c r="AE107" i="61"/>
  <c r="AB107" i="61"/>
  <c r="Y107" i="61"/>
  <c r="V107" i="61"/>
  <c r="S107" i="61"/>
  <c r="P107" i="61"/>
  <c r="M107" i="61"/>
  <c r="J107" i="61"/>
  <c r="F107" i="61"/>
  <c r="E107" i="61"/>
  <c r="AQ106" i="61"/>
  <c r="AN106" i="61"/>
  <c r="AK106" i="61"/>
  <c r="AH106" i="61"/>
  <c r="AE106" i="61"/>
  <c r="AB106" i="61"/>
  <c r="Y106" i="61"/>
  <c r="V106" i="61"/>
  <c r="S106" i="61"/>
  <c r="P106" i="61"/>
  <c r="M106" i="61"/>
  <c r="J106" i="61"/>
  <c r="F106" i="61"/>
  <c r="E106" i="61"/>
  <c r="AQ105" i="61"/>
  <c r="AN105" i="61"/>
  <c r="AK105" i="61"/>
  <c r="AH105" i="61"/>
  <c r="AE105" i="61"/>
  <c r="AB105" i="61"/>
  <c r="Y105" i="61"/>
  <c r="V105" i="61"/>
  <c r="S105" i="61"/>
  <c r="P105" i="61"/>
  <c r="M105" i="61"/>
  <c r="J105" i="61"/>
  <c r="F105" i="61"/>
  <c r="E105" i="61"/>
  <c r="AP104" i="61"/>
  <c r="AO104" i="61"/>
  <c r="AM104" i="61"/>
  <c r="AL104" i="61"/>
  <c r="AJ104" i="61"/>
  <c r="AI104" i="61"/>
  <c r="AG104" i="61"/>
  <c r="AF104" i="61"/>
  <c r="AD104" i="61"/>
  <c r="AC104" i="61"/>
  <c r="AA104" i="61"/>
  <c r="Z104" i="61"/>
  <c r="X104" i="61"/>
  <c r="W104" i="61"/>
  <c r="U104" i="61"/>
  <c r="T104" i="61"/>
  <c r="R104" i="61"/>
  <c r="Q104" i="61"/>
  <c r="O104" i="61"/>
  <c r="N104" i="61"/>
  <c r="L104" i="61"/>
  <c r="K104" i="61"/>
  <c r="I104" i="61"/>
  <c r="H104" i="61"/>
  <c r="AQ103" i="61"/>
  <c r="AN103" i="61"/>
  <c r="AK103" i="61"/>
  <c r="AH103" i="61"/>
  <c r="AE103" i="61"/>
  <c r="AB103" i="61"/>
  <c r="Y103" i="61"/>
  <c r="V103" i="61"/>
  <c r="S103" i="61"/>
  <c r="P103" i="61"/>
  <c r="M103" i="61"/>
  <c r="J103" i="61"/>
  <c r="F103" i="61"/>
  <c r="E103" i="61"/>
  <c r="AQ102" i="61"/>
  <c r="AN102" i="61"/>
  <c r="AK102" i="61"/>
  <c r="AH102" i="61"/>
  <c r="AE102" i="61"/>
  <c r="AB102" i="61"/>
  <c r="Y102" i="61"/>
  <c r="V102" i="61"/>
  <c r="S102" i="61"/>
  <c r="P102" i="61"/>
  <c r="M102" i="61"/>
  <c r="J102" i="61"/>
  <c r="F102" i="61"/>
  <c r="E102" i="61"/>
  <c r="AQ101" i="61"/>
  <c r="AN101" i="61"/>
  <c r="AK101" i="61"/>
  <c r="AH101" i="61"/>
  <c r="AE101" i="61"/>
  <c r="AB101" i="61"/>
  <c r="Y101" i="61"/>
  <c r="V101" i="61"/>
  <c r="S101" i="61"/>
  <c r="P101" i="61"/>
  <c r="M101" i="61"/>
  <c r="J101" i="61"/>
  <c r="F101" i="61"/>
  <c r="E101" i="61"/>
  <c r="AP100" i="61"/>
  <c r="AO100" i="61"/>
  <c r="AM100" i="61"/>
  <c r="AL100" i="61"/>
  <c r="AJ100" i="61"/>
  <c r="AI100" i="61"/>
  <c r="AG100" i="61"/>
  <c r="AF100" i="61"/>
  <c r="AD100" i="61"/>
  <c r="AC100" i="61"/>
  <c r="AA100" i="61"/>
  <c r="Z100" i="61"/>
  <c r="X100" i="61"/>
  <c r="W100" i="61"/>
  <c r="U100" i="61"/>
  <c r="T100" i="61"/>
  <c r="R100" i="61"/>
  <c r="Q100" i="61"/>
  <c r="O100" i="61"/>
  <c r="N100" i="61"/>
  <c r="L100" i="61"/>
  <c r="K100" i="61"/>
  <c r="I100" i="61"/>
  <c r="H100" i="61"/>
  <c r="AQ99" i="61"/>
  <c r="AN99" i="61"/>
  <c r="AK99" i="61"/>
  <c r="AH99" i="61"/>
  <c r="AE99" i="61"/>
  <c r="AB99" i="61"/>
  <c r="Y99" i="61"/>
  <c r="V99" i="61"/>
  <c r="S99" i="61"/>
  <c r="P99" i="61"/>
  <c r="M99" i="61"/>
  <c r="J99" i="61"/>
  <c r="F99" i="61"/>
  <c r="E99" i="61"/>
  <c r="AQ98" i="61"/>
  <c r="E98" i="61"/>
  <c r="AN98" i="61"/>
  <c r="AK98" i="61"/>
  <c r="AH98" i="61"/>
  <c r="AE98" i="61"/>
  <c r="AB98" i="61"/>
  <c r="Y98" i="61"/>
  <c r="V98" i="61"/>
  <c r="S98" i="61"/>
  <c r="F98" i="61"/>
  <c r="M98" i="61"/>
  <c r="J98" i="61"/>
  <c r="AQ97" i="61"/>
  <c r="AN97" i="61"/>
  <c r="AK97" i="61"/>
  <c r="AH97" i="61"/>
  <c r="AE97" i="61"/>
  <c r="AB97" i="61"/>
  <c r="Y97" i="61"/>
  <c r="V97" i="61"/>
  <c r="S97" i="61"/>
  <c r="P97" i="61"/>
  <c r="M97" i="61"/>
  <c r="J97" i="61"/>
  <c r="F97" i="61"/>
  <c r="E97" i="61"/>
  <c r="AM96" i="61"/>
  <c r="AL96" i="61"/>
  <c r="AI96" i="61"/>
  <c r="AK96" i="61" s="1"/>
  <c r="AG96" i="61"/>
  <c r="AF96" i="61"/>
  <c r="AD96" i="61"/>
  <c r="AC96" i="61"/>
  <c r="AA96" i="61"/>
  <c r="Z96" i="61"/>
  <c r="X96" i="61"/>
  <c r="W96" i="61"/>
  <c r="U96" i="61"/>
  <c r="T96" i="61"/>
  <c r="R96" i="61"/>
  <c r="Q96" i="61"/>
  <c r="N96" i="61"/>
  <c r="K96" i="61"/>
  <c r="M96" i="61" s="1"/>
  <c r="I96" i="61"/>
  <c r="H96" i="61"/>
  <c r="AQ95" i="61"/>
  <c r="AN95" i="61"/>
  <c r="F95" i="61"/>
  <c r="Y95" i="61"/>
  <c r="V95" i="61"/>
  <c r="S95" i="61"/>
  <c r="P95" i="61"/>
  <c r="M95" i="61"/>
  <c r="J95" i="61"/>
  <c r="E95" i="61"/>
  <c r="AQ94" i="61"/>
  <c r="AO92" i="61"/>
  <c r="AN94" i="61"/>
  <c r="AK94" i="61"/>
  <c r="AH94" i="61"/>
  <c r="AE94" i="61"/>
  <c r="AB94" i="61"/>
  <c r="W80" i="61"/>
  <c r="V94" i="61"/>
  <c r="S94" i="61"/>
  <c r="F94" i="61"/>
  <c r="AQ93" i="61"/>
  <c r="AN93" i="61"/>
  <c r="Z93" i="61"/>
  <c r="E93" i="61" s="1"/>
  <c r="Y93" i="61"/>
  <c r="V93" i="61"/>
  <c r="S93" i="61"/>
  <c r="P93" i="61"/>
  <c r="M93" i="61"/>
  <c r="J93" i="61"/>
  <c r="F93" i="61"/>
  <c r="AP92" i="61"/>
  <c r="AM92" i="61"/>
  <c r="AL92" i="61"/>
  <c r="AJ92" i="61"/>
  <c r="AI92" i="61"/>
  <c r="AG92" i="61"/>
  <c r="AF92" i="61"/>
  <c r="AD92" i="61"/>
  <c r="AC92" i="61"/>
  <c r="AA92" i="61"/>
  <c r="X92" i="61"/>
  <c r="U92" i="61"/>
  <c r="T92" i="61"/>
  <c r="R92" i="61"/>
  <c r="Q92" i="61"/>
  <c r="N92" i="61"/>
  <c r="L92" i="61"/>
  <c r="K92" i="61"/>
  <c r="I92" i="61"/>
  <c r="H92" i="61"/>
  <c r="AQ91" i="61"/>
  <c r="AN91" i="61"/>
  <c r="AK91" i="61"/>
  <c r="AH91" i="61"/>
  <c r="AE91" i="61"/>
  <c r="AB91" i="61"/>
  <c r="Y91" i="61"/>
  <c r="S91" i="61"/>
  <c r="P91" i="61"/>
  <c r="M91" i="61"/>
  <c r="J91" i="61"/>
  <c r="F91" i="61"/>
  <c r="E91" i="61"/>
  <c r="AQ90" i="61"/>
  <c r="AN90" i="61"/>
  <c r="AK90" i="61"/>
  <c r="AH90" i="61"/>
  <c r="AE90" i="61"/>
  <c r="AB90" i="61"/>
  <c r="Y90" i="61"/>
  <c r="U86" i="61"/>
  <c r="S90" i="61"/>
  <c r="P90" i="61"/>
  <c r="M90" i="61"/>
  <c r="J90" i="61"/>
  <c r="F90" i="61"/>
  <c r="AQ89" i="61"/>
  <c r="AO80" i="61"/>
  <c r="AL86" i="61"/>
  <c r="AI86" i="61"/>
  <c r="AH89" i="61"/>
  <c r="AE89" i="61"/>
  <c r="AB89" i="61"/>
  <c r="Y89" i="61"/>
  <c r="V89" i="61"/>
  <c r="S89" i="61"/>
  <c r="P89" i="61"/>
  <c r="M89" i="61"/>
  <c r="J89" i="61"/>
  <c r="E89" i="61"/>
  <c r="AQ88" i="61"/>
  <c r="AO86" i="61"/>
  <c r="AQ86" i="61" s="1"/>
  <c r="AN88" i="61"/>
  <c r="AK88" i="61"/>
  <c r="AH88" i="61"/>
  <c r="AE88" i="61"/>
  <c r="AB88" i="61"/>
  <c r="Y88" i="61"/>
  <c r="S88" i="61"/>
  <c r="P88" i="61"/>
  <c r="M88" i="61"/>
  <c r="J88" i="61"/>
  <c r="F88" i="61"/>
  <c r="AQ87" i="61"/>
  <c r="AN87" i="61"/>
  <c r="AK87" i="61"/>
  <c r="AH87" i="61"/>
  <c r="AE87" i="61"/>
  <c r="AB87" i="61"/>
  <c r="Y87" i="61"/>
  <c r="S87" i="61"/>
  <c r="P87" i="61"/>
  <c r="M87" i="61"/>
  <c r="J87" i="61"/>
  <c r="F87" i="61"/>
  <c r="E87" i="61"/>
  <c r="E78" i="61" s="1"/>
  <c r="E45" i="61" s="1"/>
  <c r="AM86" i="61"/>
  <c r="AJ86" i="61"/>
  <c r="AG86" i="61"/>
  <c r="AD86" i="61"/>
  <c r="AC86" i="61"/>
  <c r="AA86" i="61"/>
  <c r="X86" i="61"/>
  <c r="W86" i="61"/>
  <c r="T86" i="61"/>
  <c r="R86" i="61"/>
  <c r="Q86" i="61"/>
  <c r="N86" i="61"/>
  <c r="L86" i="61"/>
  <c r="K86" i="61"/>
  <c r="I86" i="61"/>
  <c r="H86" i="61"/>
  <c r="AQ85" i="61"/>
  <c r="AH85" i="61"/>
  <c r="Y85" i="61"/>
  <c r="T82" i="61"/>
  <c r="S85" i="61"/>
  <c r="P85" i="61"/>
  <c r="M85" i="61"/>
  <c r="J85" i="61"/>
  <c r="F85" i="61"/>
  <c r="E85" i="61"/>
  <c r="F84" i="61"/>
  <c r="AN84" i="61"/>
  <c r="AL82" i="61"/>
  <c r="AI82" i="61"/>
  <c r="AH84" i="61"/>
  <c r="AF82" i="61"/>
  <c r="AE84" i="61"/>
  <c r="AB84" i="61"/>
  <c r="Y84" i="61"/>
  <c r="V84" i="61"/>
  <c r="S84" i="61"/>
  <c r="P84" i="61"/>
  <c r="M84" i="61"/>
  <c r="J84" i="61"/>
  <c r="F83" i="61"/>
  <c r="AN83" i="61"/>
  <c r="AK83" i="61"/>
  <c r="AH83" i="61"/>
  <c r="AE83" i="61"/>
  <c r="AB83" i="61"/>
  <c r="Y83" i="61"/>
  <c r="V83" i="61"/>
  <c r="S83" i="61"/>
  <c r="N79" i="61"/>
  <c r="M83" i="61"/>
  <c r="J83" i="61"/>
  <c r="AO82" i="61"/>
  <c r="AM82" i="61"/>
  <c r="AJ82" i="61"/>
  <c r="AG82" i="61"/>
  <c r="AH82" i="61" s="1"/>
  <c r="AD82" i="61"/>
  <c r="AA82" i="61"/>
  <c r="Z82" i="61"/>
  <c r="X82" i="61"/>
  <c r="W82" i="61"/>
  <c r="U82" i="61"/>
  <c r="R82" i="61"/>
  <c r="Q82" i="61"/>
  <c r="O82" i="61"/>
  <c r="L82" i="61"/>
  <c r="K82" i="61"/>
  <c r="I82" i="61"/>
  <c r="H82" i="61"/>
  <c r="AP81" i="61"/>
  <c r="AO81" i="61"/>
  <c r="AM81" i="61"/>
  <c r="AJ81" i="61"/>
  <c r="AG81" i="61"/>
  <c r="AF81" i="61"/>
  <c r="AF169" i="61" s="1"/>
  <c r="AD81" i="61"/>
  <c r="W81" i="61"/>
  <c r="Y81" i="61" s="1"/>
  <c r="T81" i="61"/>
  <c r="Q81" i="61"/>
  <c r="S81" i="61" s="1"/>
  <c r="N81" i="61"/>
  <c r="K81" i="61"/>
  <c r="M81" i="61" s="1"/>
  <c r="H81" i="61"/>
  <c r="J81" i="61" s="1"/>
  <c r="AM80" i="61"/>
  <c r="AJ80" i="61"/>
  <c r="AG80" i="61"/>
  <c r="AD80" i="61"/>
  <c r="AC80" i="61"/>
  <c r="AA80" i="61"/>
  <c r="Z80" i="61"/>
  <c r="T80" i="61"/>
  <c r="V80" i="61" s="1"/>
  <c r="Q80" i="61"/>
  <c r="S80" i="61" s="1"/>
  <c r="N80" i="61"/>
  <c r="K80" i="61"/>
  <c r="H80" i="61"/>
  <c r="AP79" i="61"/>
  <c r="AM79" i="61"/>
  <c r="AL79" i="61"/>
  <c r="AJ79" i="61"/>
  <c r="AI79" i="61"/>
  <c r="AG79" i="61"/>
  <c r="AG166" i="61" s="1"/>
  <c r="AD79" i="61"/>
  <c r="AC79" i="61"/>
  <c r="AA79" i="61"/>
  <c r="W79" i="61"/>
  <c r="Y79" i="61" s="1"/>
  <c r="T79" i="61"/>
  <c r="V79" i="61" s="1"/>
  <c r="Q79" i="61"/>
  <c r="K79" i="61"/>
  <c r="M79" i="61" s="1"/>
  <c r="H79" i="61"/>
  <c r="J79" i="61" s="1"/>
  <c r="AP78" i="61"/>
  <c r="AO78" i="61"/>
  <c r="AO11" i="61" s="1"/>
  <c r="AM78" i="61"/>
  <c r="AL78" i="61"/>
  <c r="AL11" i="61" s="1"/>
  <c r="AJ78" i="61"/>
  <c r="AI78" i="61"/>
  <c r="AI11" i="61" s="1"/>
  <c r="AG78" i="61"/>
  <c r="AG11" i="61" s="1"/>
  <c r="AF78" i="61"/>
  <c r="AD78" i="61"/>
  <c r="AC78" i="61"/>
  <c r="AC11" i="61" s="1"/>
  <c r="AA78" i="61"/>
  <c r="Z78" i="61"/>
  <c r="Z11" i="61" s="1"/>
  <c r="X78" i="61"/>
  <c r="W78" i="61"/>
  <c r="W11" i="61" s="1"/>
  <c r="U78" i="61"/>
  <c r="T78" i="61"/>
  <c r="T11" i="61" s="1"/>
  <c r="T332" i="61" s="1"/>
  <c r="R78" i="61"/>
  <c r="Q78" i="61"/>
  <c r="O78" i="61"/>
  <c r="N78" i="61"/>
  <c r="N11" i="61" s="1"/>
  <c r="M78" i="61"/>
  <c r="J78" i="61"/>
  <c r="AQ76" i="61"/>
  <c r="AN76" i="61"/>
  <c r="AK76" i="61"/>
  <c r="AH76" i="61"/>
  <c r="AE76" i="61"/>
  <c r="AB76" i="61"/>
  <c r="Y76" i="61"/>
  <c r="V76" i="61"/>
  <c r="S76" i="61"/>
  <c r="P76" i="61"/>
  <c r="M76" i="61"/>
  <c r="J76" i="61"/>
  <c r="F76" i="61"/>
  <c r="E76" i="61"/>
  <c r="AQ75" i="61"/>
  <c r="AN75" i="61"/>
  <c r="AK75" i="61"/>
  <c r="AH75" i="61"/>
  <c r="AE75" i="61"/>
  <c r="AB75" i="61"/>
  <c r="Y75" i="61"/>
  <c r="V75" i="61"/>
  <c r="S75" i="61"/>
  <c r="P75" i="61"/>
  <c r="M75" i="61"/>
  <c r="J75" i="61"/>
  <c r="F75" i="61"/>
  <c r="E75" i="61"/>
  <c r="AQ74" i="61"/>
  <c r="AN74" i="61"/>
  <c r="AK74" i="61"/>
  <c r="AI73" i="61"/>
  <c r="AH74" i="61"/>
  <c r="AE74" i="61"/>
  <c r="AB74" i="61"/>
  <c r="Y74" i="61"/>
  <c r="V74" i="61"/>
  <c r="S74" i="61"/>
  <c r="P74" i="61"/>
  <c r="E74" i="61"/>
  <c r="J74" i="61"/>
  <c r="AP73" i="61"/>
  <c r="AO73" i="61"/>
  <c r="AM73" i="61"/>
  <c r="AL73" i="61"/>
  <c r="AJ73" i="61"/>
  <c r="AG73" i="61"/>
  <c r="AF73" i="61"/>
  <c r="AD73" i="61"/>
  <c r="AA73" i="61"/>
  <c r="Z73" i="61"/>
  <c r="X73" i="61"/>
  <c r="W73" i="61"/>
  <c r="U73" i="61"/>
  <c r="T73" i="61"/>
  <c r="R73" i="61"/>
  <c r="Q73" i="61"/>
  <c r="N73" i="61"/>
  <c r="L73" i="61"/>
  <c r="I73" i="61"/>
  <c r="H73" i="61"/>
  <c r="AQ72" i="61"/>
  <c r="AN72" i="61"/>
  <c r="AK72" i="61"/>
  <c r="AH72" i="61"/>
  <c r="AE72" i="61"/>
  <c r="AB72" i="61"/>
  <c r="Y72" i="61"/>
  <c r="V72" i="61"/>
  <c r="S72" i="61"/>
  <c r="P72" i="61"/>
  <c r="M72" i="61"/>
  <c r="J72" i="61"/>
  <c r="F72" i="61"/>
  <c r="E72" i="61"/>
  <c r="AQ71" i="61"/>
  <c r="AN71" i="61"/>
  <c r="AK71" i="61"/>
  <c r="AH71" i="61"/>
  <c r="AE71" i="61"/>
  <c r="AB71" i="61"/>
  <c r="Y71" i="61"/>
  <c r="V71" i="61"/>
  <c r="S71" i="61"/>
  <c r="P71" i="61"/>
  <c r="M71" i="61"/>
  <c r="J71" i="61"/>
  <c r="F71" i="61"/>
  <c r="E71" i="61"/>
  <c r="AQ70" i="61"/>
  <c r="AN70" i="61"/>
  <c r="AK70" i="61"/>
  <c r="AH70" i="61"/>
  <c r="AE70" i="61"/>
  <c r="AB70" i="61"/>
  <c r="Y70" i="61"/>
  <c r="V70" i="61"/>
  <c r="S70" i="61"/>
  <c r="P70" i="61"/>
  <c r="M70" i="61"/>
  <c r="J70" i="61"/>
  <c r="F70" i="61"/>
  <c r="E70" i="61"/>
  <c r="AP69" i="61"/>
  <c r="AO69" i="61"/>
  <c r="AM69" i="61"/>
  <c r="AL69" i="61"/>
  <c r="AJ69" i="61"/>
  <c r="AI69" i="61"/>
  <c r="AG69" i="61"/>
  <c r="AF69" i="61"/>
  <c r="AD69" i="61"/>
  <c r="AC69" i="61"/>
  <c r="AA69" i="61"/>
  <c r="Z69" i="61"/>
  <c r="X69" i="61"/>
  <c r="W69" i="61"/>
  <c r="U69" i="61"/>
  <c r="T69" i="61"/>
  <c r="R69" i="61"/>
  <c r="Q69" i="61"/>
  <c r="O69" i="61"/>
  <c r="N69" i="61"/>
  <c r="L69" i="61"/>
  <c r="K69" i="61"/>
  <c r="I69" i="61"/>
  <c r="H69" i="61"/>
  <c r="AQ68" i="61"/>
  <c r="AN68" i="61"/>
  <c r="AK68" i="61"/>
  <c r="AH68" i="61"/>
  <c r="AE68" i="61"/>
  <c r="AB68" i="61"/>
  <c r="Y68" i="61"/>
  <c r="V68" i="61"/>
  <c r="S68" i="61"/>
  <c r="P68" i="61"/>
  <c r="M68" i="61"/>
  <c r="J68" i="61"/>
  <c r="F68" i="61"/>
  <c r="E68" i="61"/>
  <c r="AQ67" i="61"/>
  <c r="AN67" i="61"/>
  <c r="AK67" i="61"/>
  <c r="AH67" i="61"/>
  <c r="AE67" i="61"/>
  <c r="AB67" i="61"/>
  <c r="Y67" i="61"/>
  <c r="V67" i="61"/>
  <c r="S67" i="61"/>
  <c r="P67" i="61"/>
  <c r="M67" i="61"/>
  <c r="J67" i="61"/>
  <c r="F67" i="61"/>
  <c r="E67" i="61"/>
  <c r="AQ66" i="61"/>
  <c r="AN66" i="61"/>
  <c r="AK66" i="61"/>
  <c r="AH66" i="61"/>
  <c r="AE66" i="61"/>
  <c r="AB66" i="61"/>
  <c r="Y66" i="61"/>
  <c r="V66" i="61"/>
  <c r="S66" i="61"/>
  <c r="P66" i="61"/>
  <c r="M66" i="61"/>
  <c r="J66" i="61"/>
  <c r="F66" i="61"/>
  <c r="E66" i="61"/>
  <c r="AP65" i="61"/>
  <c r="AO65" i="61"/>
  <c r="AM65" i="61"/>
  <c r="AL65" i="61"/>
  <c r="AJ65" i="61"/>
  <c r="AI65" i="61"/>
  <c r="AG65" i="61"/>
  <c r="AF65" i="61"/>
  <c r="AD65" i="61"/>
  <c r="AC65" i="61"/>
  <c r="AA65" i="61"/>
  <c r="Z65" i="61"/>
  <c r="X65" i="61"/>
  <c r="W65" i="61"/>
  <c r="U65" i="61"/>
  <c r="T65" i="61"/>
  <c r="R65" i="61"/>
  <c r="Q65" i="61"/>
  <c r="O65" i="61"/>
  <c r="N65" i="61"/>
  <c r="L65" i="61"/>
  <c r="K65" i="61"/>
  <c r="I65" i="61"/>
  <c r="I279" i="61" s="1"/>
  <c r="H65" i="61"/>
  <c r="AQ64" i="61"/>
  <c r="AN64" i="61"/>
  <c r="AK64" i="61"/>
  <c r="AH64" i="61"/>
  <c r="AE64" i="61"/>
  <c r="AB64" i="61"/>
  <c r="Y64" i="61"/>
  <c r="V64" i="61"/>
  <c r="S64" i="61"/>
  <c r="P64" i="61"/>
  <c r="M64" i="61"/>
  <c r="J64" i="61"/>
  <c r="F64" i="61"/>
  <c r="E64" i="61"/>
  <c r="AQ63" i="61"/>
  <c r="AN63" i="61"/>
  <c r="AK63" i="61"/>
  <c r="AH63" i="61"/>
  <c r="AE63" i="61"/>
  <c r="AB63" i="61"/>
  <c r="Y63" i="61"/>
  <c r="V63" i="61"/>
  <c r="S63" i="61"/>
  <c r="P63" i="61"/>
  <c r="M63" i="61"/>
  <c r="J63" i="61"/>
  <c r="F63" i="61"/>
  <c r="E63" i="61"/>
  <c r="AQ62" i="61"/>
  <c r="AN62" i="61"/>
  <c r="AK62" i="61"/>
  <c r="AH62" i="61"/>
  <c r="AE62" i="61"/>
  <c r="AB62" i="61"/>
  <c r="Y62" i="61"/>
  <c r="V62" i="61"/>
  <c r="S62" i="61"/>
  <c r="P62" i="61"/>
  <c r="M62" i="61"/>
  <c r="J62" i="61"/>
  <c r="F62" i="61"/>
  <c r="E62" i="61"/>
  <c r="AP61" i="61"/>
  <c r="AO61" i="61"/>
  <c r="AM61" i="61"/>
  <c r="AL61" i="61"/>
  <c r="AJ61" i="61"/>
  <c r="AI61" i="61"/>
  <c r="AG61" i="61"/>
  <c r="AF61" i="61"/>
  <c r="AD61" i="61"/>
  <c r="AC61" i="61"/>
  <c r="AA61" i="61"/>
  <c r="Z61" i="61"/>
  <c r="X61" i="61"/>
  <c r="W61" i="61"/>
  <c r="U61" i="61"/>
  <c r="T61" i="61"/>
  <c r="R61" i="61"/>
  <c r="Q61" i="61"/>
  <c r="O61" i="61"/>
  <c r="N61" i="61"/>
  <c r="L61" i="61"/>
  <c r="K61" i="61"/>
  <c r="I61" i="61"/>
  <c r="H61" i="61"/>
  <c r="AQ60" i="61"/>
  <c r="AN60" i="61"/>
  <c r="AK60" i="61"/>
  <c r="AH60" i="61"/>
  <c r="AE60" i="61"/>
  <c r="AB60" i="61"/>
  <c r="Y60" i="61"/>
  <c r="V60" i="61"/>
  <c r="S60" i="61"/>
  <c r="P60" i="61"/>
  <c r="M60" i="61"/>
  <c r="J60" i="61"/>
  <c r="F60" i="61"/>
  <c r="E60" i="61"/>
  <c r="AQ59" i="61"/>
  <c r="AN59" i="61"/>
  <c r="AK59" i="61"/>
  <c r="AH59" i="61"/>
  <c r="AE59" i="61"/>
  <c r="AB59" i="61"/>
  <c r="Y59" i="61"/>
  <c r="V59" i="61"/>
  <c r="S59" i="61"/>
  <c r="P59" i="61"/>
  <c r="M59" i="61"/>
  <c r="J59" i="61"/>
  <c r="F59" i="61"/>
  <c r="E59" i="61"/>
  <c r="AQ58" i="61"/>
  <c r="AL57" i="61"/>
  <c r="AE58" i="61"/>
  <c r="AB58" i="61"/>
  <c r="Y58" i="61"/>
  <c r="V58" i="61"/>
  <c r="S58" i="61"/>
  <c r="P58" i="61"/>
  <c r="M58" i="61"/>
  <c r="J58" i="61"/>
  <c r="AM57" i="61"/>
  <c r="AJ57" i="61"/>
  <c r="AI57" i="61"/>
  <c r="AG57" i="61"/>
  <c r="AD57" i="61"/>
  <c r="AC57" i="61"/>
  <c r="AA57" i="61"/>
  <c r="Z57" i="61"/>
  <c r="X57" i="61"/>
  <c r="W57" i="61"/>
  <c r="U57" i="61"/>
  <c r="T57" i="61"/>
  <c r="R57" i="61"/>
  <c r="Q57" i="61"/>
  <c r="O57" i="61"/>
  <c r="N57" i="61"/>
  <c r="L57" i="61"/>
  <c r="K57" i="61"/>
  <c r="I57" i="61"/>
  <c r="H57" i="61"/>
  <c r="AQ56" i="61"/>
  <c r="AN56" i="61"/>
  <c r="AK56" i="61"/>
  <c r="AH56" i="61"/>
  <c r="AE56" i="61"/>
  <c r="AB56" i="61"/>
  <c r="Y56" i="61"/>
  <c r="V56" i="61"/>
  <c r="S56" i="61"/>
  <c r="P56" i="61"/>
  <c r="M56" i="61"/>
  <c r="J56" i="61"/>
  <c r="F56" i="61"/>
  <c r="E56" i="61"/>
  <c r="AQ55" i="61"/>
  <c r="AN55" i="61"/>
  <c r="AK55" i="61"/>
  <c r="AH55" i="61"/>
  <c r="AE55" i="61"/>
  <c r="AB55" i="61"/>
  <c r="Y55" i="61"/>
  <c r="V55" i="61"/>
  <c r="S55" i="61"/>
  <c r="P55" i="61"/>
  <c r="M55" i="61"/>
  <c r="J55" i="61"/>
  <c r="F55" i="61"/>
  <c r="E55" i="61"/>
  <c r="AQ54" i="61"/>
  <c r="AN54" i="61"/>
  <c r="AK54" i="61"/>
  <c r="AH54" i="61"/>
  <c r="AE54" i="61"/>
  <c r="AB54" i="61"/>
  <c r="Y54" i="61"/>
  <c r="V54" i="61"/>
  <c r="S54" i="61"/>
  <c r="P54" i="61"/>
  <c r="M54" i="61"/>
  <c r="J54" i="61"/>
  <c r="F54" i="61"/>
  <c r="E54" i="61"/>
  <c r="AP53" i="61"/>
  <c r="AO53" i="61"/>
  <c r="AM53" i="61"/>
  <c r="AL53" i="61"/>
  <c r="AJ53" i="61"/>
  <c r="AI53" i="61"/>
  <c r="AG53" i="61"/>
  <c r="AF53" i="61"/>
  <c r="AD53" i="61"/>
  <c r="AC53" i="61"/>
  <c r="AA53" i="61"/>
  <c r="Z53" i="61"/>
  <c r="X53" i="61"/>
  <c r="W53" i="61"/>
  <c r="U53" i="61"/>
  <c r="T53" i="61"/>
  <c r="R53" i="61"/>
  <c r="Q53" i="61"/>
  <c r="O53" i="61"/>
  <c r="N53" i="61"/>
  <c r="L53" i="61"/>
  <c r="K53" i="61"/>
  <c r="I53" i="61"/>
  <c r="H53" i="61"/>
  <c r="AQ52" i="61"/>
  <c r="AN52" i="61"/>
  <c r="AK52" i="61"/>
  <c r="AH52" i="61"/>
  <c r="AE52" i="61"/>
  <c r="AB52" i="61"/>
  <c r="Y52" i="61"/>
  <c r="V52" i="61"/>
  <c r="S52" i="61"/>
  <c r="P52" i="61"/>
  <c r="M52" i="61"/>
  <c r="J52" i="61"/>
  <c r="F52" i="61"/>
  <c r="E52" i="61"/>
  <c r="AQ51" i="61"/>
  <c r="F51" i="61"/>
  <c r="E51" i="61"/>
  <c r="AN51" i="61"/>
  <c r="AK51" i="61"/>
  <c r="AH51" i="61"/>
  <c r="AE51" i="61"/>
  <c r="AB51" i="61"/>
  <c r="Y51" i="61"/>
  <c r="V51" i="61"/>
  <c r="S51" i="61"/>
  <c r="P51" i="61"/>
  <c r="M51" i="61"/>
  <c r="J51" i="61"/>
  <c r="AQ50" i="61"/>
  <c r="AN50" i="61"/>
  <c r="AK50" i="61"/>
  <c r="AH50" i="61"/>
  <c r="AE50" i="61"/>
  <c r="AB50" i="61"/>
  <c r="Y50" i="61"/>
  <c r="V50" i="61"/>
  <c r="S50" i="61"/>
  <c r="P50" i="61"/>
  <c r="M50" i="61"/>
  <c r="J50" i="61"/>
  <c r="F50" i="61"/>
  <c r="E50" i="61"/>
  <c r="AM49" i="61"/>
  <c r="AL49" i="61"/>
  <c r="AJ49" i="61"/>
  <c r="AI49" i="61"/>
  <c r="AG49" i="61"/>
  <c r="AF49" i="61"/>
  <c r="AD49" i="61"/>
  <c r="AC49" i="61"/>
  <c r="AA49" i="61"/>
  <c r="Z49" i="61"/>
  <c r="X49" i="61"/>
  <c r="W49" i="61"/>
  <c r="U49" i="61"/>
  <c r="T49" i="61"/>
  <c r="R49" i="61"/>
  <c r="Q49" i="61"/>
  <c r="O49" i="61"/>
  <c r="N49" i="61"/>
  <c r="L49" i="61"/>
  <c r="K49" i="61"/>
  <c r="I49" i="61"/>
  <c r="H49" i="61"/>
  <c r="X166" i="61"/>
  <c r="AF11" i="61"/>
  <c r="AA11" i="61"/>
  <c r="R11" i="61"/>
  <c r="L11" i="61"/>
  <c r="L332" i="61" s="1"/>
  <c r="I11" i="61"/>
  <c r="I332" i="61" s="1"/>
  <c r="H11" i="61"/>
  <c r="AP14" i="61"/>
  <c r="AO14" i="61"/>
  <c r="AM14" i="61"/>
  <c r="AL14" i="61"/>
  <c r="AJ14" i="61"/>
  <c r="AI14" i="61"/>
  <c r="AF14" i="61"/>
  <c r="AD14" i="61"/>
  <c r="AC14" i="61"/>
  <c r="Z14" i="61"/>
  <c r="X14" i="61"/>
  <c r="W14" i="61"/>
  <c r="T14" i="61"/>
  <c r="R14" i="61"/>
  <c r="N14" i="61"/>
  <c r="K14" i="61"/>
  <c r="M11" i="61"/>
  <c r="M80" i="61" l="1"/>
  <c r="K47" i="61"/>
  <c r="P80" i="61"/>
  <c r="N47" i="61"/>
  <c r="P47" i="61" s="1"/>
  <c r="J80" i="61"/>
  <c r="H47" i="61"/>
  <c r="H167" i="61" s="1"/>
  <c r="G119" i="61"/>
  <c r="Y337" i="61"/>
  <c r="O138" i="61"/>
  <c r="AQ337" i="61"/>
  <c r="R260" i="61"/>
  <c r="M57" i="61"/>
  <c r="AG165" i="61"/>
  <c r="AG332" i="61"/>
  <c r="AA138" i="61"/>
  <c r="AA167" i="61" s="1"/>
  <c r="AE320" i="61"/>
  <c r="G321" i="61"/>
  <c r="AH338" i="61"/>
  <c r="AJ260" i="61"/>
  <c r="R165" i="61"/>
  <c r="R332" i="61"/>
  <c r="I166" i="61"/>
  <c r="S337" i="61"/>
  <c r="AK337" i="61"/>
  <c r="AJ259" i="61"/>
  <c r="AO279" i="61"/>
  <c r="AC312" i="61"/>
  <c r="AC328" i="61" s="1"/>
  <c r="AA165" i="61"/>
  <c r="AA332" i="61"/>
  <c r="L165" i="61"/>
  <c r="P338" i="61"/>
  <c r="Y339" i="61"/>
  <c r="J224" i="61"/>
  <c r="AB224" i="61"/>
  <c r="AA260" i="61"/>
  <c r="L166" i="61"/>
  <c r="AP166" i="61"/>
  <c r="R169" i="61"/>
  <c r="Z139" i="61"/>
  <c r="AN144" i="61"/>
  <c r="H259" i="61"/>
  <c r="AB216" i="61"/>
  <c r="AD169" i="61"/>
  <c r="M337" i="61"/>
  <c r="AE337" i="61"/>
  <c r="AI258" i="61"/>
  <c r="R259" i="61"/>
  <c r="AC318" i="61"/>
  <c r="AC310" i="61" s="1"/>
  <c r="AC326" i="61" s="1"/>
  <c r="G115" i="61"/>
  <c r="J11" i="61"/>
  <c r="H332" i="61"/>
  <c r="J332" i="61" s="1"/>
  <c r="H165" i="61"/>
  <c r="I165" i="61"/>
  <c r="M332" i="61"/>
  <c r="AO165" i="61"/>
  <c r="AO332" i="61"/>
  <c r="AL165" i="61"/>
  <c r="AL332" i="61"/>
  <c r="AI165" i="61"/>
  <c r="AI332" i="61"/>
  <c r="AF165" i="61"/>
  <c r="AF332" i="61"/>
  <c r="AC165" i="61"/>
  <c r="AC332" i="61"/>
  <c r="Z165" i="61"/>
  <c r="Z332" i="61"/>
  <c r="W165" i="61"/>
  <c r="W332" i="61"/>
  <c r="N165" i="61"/>
  <c r="N332" i="61"/>
  <c r="F340" i="61"/>
  <c r="Y96" i="61"/>
  <c r="P212" i="61"/>
  <c r="AH212" i="61"/>
  <c r="W258" i="61"/>
  <c r="W306" i="61" s="1"/>
  <c r="AF258" i="61"/>
  <c r="AF306" i="61" s="1"/>
  <c r="AP258" i="61"/>
  <c r="O259" i="61"/>
  <c r="X259" i="61"/>
  <c r="AI259" i="61"/>
  <c r="AI307" i="61" s="1"/>
  <c r="K260" i="61"/>
  <c r="T260" i="61"/>
  <c r="T308" i="61" s="1"/>
  <c r="AC260" i="61"/>
  <c r="AC308" i="61" s="1"/>
  <c r="AL308" i="61"/>
  <c r="AL260" i="61"/>
  <c r="K261" i="61"/>
  <c r="K257" i="61" s="1"/>
  <c r="AB285" i="61"/>
  <c r="V289" i="61"/>
  <c r="AN289" i="61"/>
  <c r="G292" i="61"/>
  <c r="P293" i="61"/>
  <c r="G296" i="61"/>
  <c r="M327" i="61"/>
  <c r="E311" i="61"/>
  <c r="E327" i="61" s="1"/>
  <c r="Q259" i="61"/>
  <c r="Q307" i="61" s="1"/>
  <c r="AE57" i="61"/>
  <c r="S152" i="61"/>
  <c r="Z258" i="61"/>
  <c r="Z306" i="61" s="1"/>
  <c r="I259" i="61"/>
  <c r="AC259" i="61"/>
  <c r="AC307" i="61" s="1"/>
  <c r="AL261" i="61"/>
  <c r="AL257" i="61" s="1"/>
  <c r="V279" i="61"/>
  <c r="J293" i="61"/>
  <c r="P69" i="61"/>
  <c r="Y69" i="61"/>
  <c r="AH69" i="61"/>
  <c r="AQ69" i="61"/>
  <c r="G72" i="61"/>
  <c r="S73" i="61"/>
  <c r="AB73" i="61"/>
  <c r="P78" i="61"/>
  <c r="Y78" i="61"/>
  <c r="AG167" i="61"/>
  <c r="J184" i="61"/>
  <c r="R180" i="61"/>
  <c r="J192" i="61"/>
  <c r="S192" i="61"/>
  <c r="AK192" i="61"/>
  <c r="J196" i="61"/>
  <c r="J204" i="61"/>
  <c r="S204" i="61"/>
  <c r="AB204" i="61"/>
  <c r="AK204" i="61"/>
  <c r="J208" i="61"/>
  <c r="AE240" i="61"/>
  <c r="AN240" i="61"/>
  <c r="M244" i="61"/>
  <c r="V244" i="61"/>
  <c r="AE244" i="61"/>
  <c r="AN244" i="61"/>
  <c r="G246" i="61"/>
  <c r="V248" i="61"/>
  <c r="AN248" i="61"/>
  <c r="H258" i="61"/>
  <c r="H306" i="61" s="1"/>
  <c r="Q306" i="61"/>
  <c r="Q258" i="61"/>
  <c r="AA258" i="61"/>
  <c r="AJ258" i="61"/>
  <c r="K259" i="61"/>
  <c r="K307" i="61" s="1"/>
  <c r="AD259" i="61"/>
  <c r="AD307" i="61" s="1"/>
  <c r="AE307" i="61" s="1"/>
  <c r="AP259" i="61"/>
  <c r="O260" i="61"/>
  <c r="O308" i="61" s="1"/>
  <c r="P308" i="61" s="1"/>
  <c r="X260" i="61"/>
  <c r="X308" i="61" s="1"/>
  <c r="AG260" i="61"/>
  <c r="AG308" i="61" s="1"/>
  <c r="AP260" i="61"/>
  <c r="AN269" i="61"/>
  <c r="M273" i="61"/>
  <c r="AO308" i="61"/>
  <c r="P285" i="61"/>
  <c r="AN293" i="61"/>
  <c r="P318" i="61"/>
  <c r="N258" i="61"/>
  <c r="N306" i="61" s="1"/>
  <c r="I169" i="61"/>
  <c r="I258" i="61"/>
  <c r="R258" i="61"/>
  <c r="R306" i="61" s="1"/>
  <c r="AI260" i="61"/>
  <c r="AI308" i="61" s="1"/>
  <c r="Y216" i="61"/>
  <c r="K258" i="61"/>
  <c r="K306" i="61" s="1"/>
  <c r="AG259" i="61"/>
  <c r="I260" i="61"/>
  <c r="I308" i="61" s="1"/>
  <c r="J308" i="61" s="1"/>
  <c r="AP310" i="61"/>
  <c r="AP326" i="61" s="1"/>
  <c r="U307" i="61"/>
  <c r="V259" i="61"/>
  <c r="AE14" i="61"/>
  <c r="U166" i="61"/>
  <c r="T137" i="61"/>
  <c r="V137" i="61" s="1"/>
  <c r="J156" i="61"/>
  <c r="G163" i="61"/>
  <c r="M216" i="61"/>
  <c r="M228" i="61"/>
  <c r="V228" i="61"/>
  <c r="AE228" i="61"/>
  <c r="AN228" i="61"/>
  <c r="N308" i="61"/>
  <c r="W308" i="61"/>
  <c r="AF308" i="61"/>
  <c r="AF15" i="61" s="1"/>
  <c r="AF335" i="61" s="1"/>
  <c r="AF261" i="61"/>
  <c r="V281" i="61"/>
  <c r="S314" i="61"/>
  <c r="M188" i="61"/>
  <c r="V188" i="61"/>
  <c r="M192" i="61"/>
  <c r="T262" i="61"/>
  <c r="AC306" i="61"/>
  <c r="AL306" i="61"/>
  <c r="V322" i="61"/>
  <c r="AD277" i="61"/>
  <c r="AD257" i="61" s="1"/>
  <c r="AK92" i="61"/>
  <c r="P100" i="61"/>
  <c r="Y100" i="61"/>
  <c r="AH100" i="61"/>
  <c r="AQ100" i="61"/>
  <c r="G103" i="61"/>
  <c r="P104" i="61"/>
  <c r="Y104" i="61"/>
  <c r="AH104" i="61"/>
  <c r="AQ104" i="61"/>
  <c r="G107" i="61"/>
  <c r="Y108" i="61"/>
  <c r="AH108" i="61"/>
  <c r="J112" i="61"/>
  <c r="G113" i="61"/>
  <c r="AB116" i="61"/>
  <c r="AB139" i="61"/>
  <c r="AE151" i="61"/>
  <c r="AH216" i="61"/>
  <c r="AQ216" i="61"/>
  <c r="G219" i="61"/>
  <c r="Y220" i="61"/>
  <c r="AQ220" i="61"/>
  <c r="P224" i="61"/>
  <c r="AH224" i="61"/>
  <c r="G231" i="61"/>
  <c r="P236" i="61"/>
  <c r="AH236" i="61"/>
  <c r="G239" i="61"/>
  <c r="P240" i="61"/>
  <c r="Y240" i="61"/>
  <c r="AB264" i="61"/>
  <c r="AK264" i="61"/>
  <c r="S265" i="61"/>
  <c r="AP277" i="61"/>
  <c r="AH285" i="61"/>
  <c r="M297" i="61"/>
  <c r="AE297" i="61"/>
  <c r="J328" i="61"/>
  <c r="AN329" i="61"/>
  <c r="AE314" i="61"/>
  <c r="H138" i="61"/>
  <c r="AN14" i="61"/>
  <c r="AM167" i="61"/>
  <c r="Y86" i="61"/>
  <c r="V96" i="61"/>
  <c r="S228" i="61"/>
  <c r="AH278" i="61"/>
  <c r="I167" i="61"/>
  <c r="M49" i="61"/>
  <c r="P53" i="61"/>
  <c r="Y53" i="61"/>
  <c r="AQ53" i="61"/>
  <c r="J248" i="61"/>
  <c r="AB248" i="61"/>
  <c r="L261" i="61"/>
  <c r="AC261" i="61"/>
  <c r="AC257" i="61" s="1"/>
  <c r="M328" i="61"/>
  <c r="AK318" i="61"/>
  <c r="E322" i="61"/>
  <c r="F279" i="61"/>
  <c r="AI166" i="61"/>
  <c r="M14" i="61"/>
  <c r="AC167" i="61"/>
  <c r="AC13" i="61" s="1"/>
  <c r="AC334" i="61" s="1"/>
  <c r="J152" i="61"/>
  <c r="AE152" i="61"/>
  <c r="Z148" i="61"/>
  <c r="AQ45" i="61"/>
  <c r="AP11" i="61"/>
  <c r="L169" i="61"/>
  <c r="J150" i="61"/>
  <c r="AH156" i="61"/>
  <c r="AD180" i="61"/>
  <c r="AM180" i="61"/>
  <c r="AM252" i="61" s="1"/>
  <c r="M208" i="61"/>
  <c r="V208" i="61"/>
  <c r="AE208" i="61"/>
  <c r="J228" i="61"/>
  <c r="J232" i="61"/>
  <c r="AB232" i="61"/>
  <c r="F232" i="61"/>
  <c r="F236" i="61"/>
  <c r="S240" i="61"/>
  <c r="E244" i="61"/>
  <c r="AL263" i="61"/>
  <c r="V264" i="61"/>
  <c r="AE261" i="61"/>
  <c r="S269" i="61"/>
  <c r="E269" i="61"/>
  <c r="S273" i="61"/>
  <c r="AE280" i="61"/>
  <c r="E287" i="61"/>
  <c r="E279" i="61" s="1"/>
  <c r="M289" i="61"/>
  <c r="U310" i="61"/>
  <c r="U326" i="61" s="1"/>
  <c r="AN318" i="61"/>
  <c r="AL310" i="61"/>
  <c r="AL326" i="61" s="1"/>
  <c r="P130" i="61"/>
  <c r="AQ132" i="61"/>
  <c r="O136" i="61"/>
  <c r="AO139" i="61"/>
  <c r="AQ140" i="61"/>
  <c r="J144" i="61"/>
  <c r="AN160" i="61"/>
  <c r="N138" i="61"/>
  <c r="P138" i="61" s="1"/>
  <c r="P171" i="61"/>
  <c r="AQ184" i="61"/>
  <c r="P188" i="61"/>
  <c r="AQ192" i="61"/>
  <c r="G195" i="61"/>
  <c r="AH196" i="61"/>
  <c r="G203" i="61"/>
  <c r="P204" i="61"/>
  <c r="P208" i="61"/>
  <c r="Y208" i="61"/>
  <c r="AH208" i="61"/>
  <c r="AE216" i="61"/>
  <c r="AN216" i="61"/>
  <c r="G218" i="61"/>
  <c r="G222" i="61"/>
  <c r="V224" i="61"/>
  <c r="AN224" i="61"/>
  <c r="V236" i="61"/>
  <c r="AN236" i="61"/>
  <c r="M240" i="61"/>
  <c r="Y265" i="61"/>
  <c r="AH265" i="61"/>
  <c r="AN267" i="61"/>
  <c r="M269" i="61"/>
  <c r="AG307" i="61"/>
  <c r="AG13" i="61" s="1"/>
  <c r="AG334" i="61" s="1"/>
  <c r="P280" i="61"/>
  <c r="AQ280" i="61"/>
  <c r="AO285" i="61"/>
  <c r="P297" i="61"/>
  <c r="Y297" i="61"/>
  <c r="AH297" i="61"/>
  <c r="AM310" i="61"/>
  <c r="AM326" i="61" s="1"/>
  <c r="G317" i="61"/>
  <c r="AH318" i="61"/>
  <c r="AF310" i="61"/>
  <c r="AF326" i="61" s="1"/>
  <c r="E313" i="61"/>
  <c r="E329" i="61" s="1"/>
  <c r="Y45" i="61"/>
  <c r="AO169" i="61"/>
  <c r="AO15" i="61" s="1"/>
  <c r="AO335" i="61" s="1"/>
  <c r="G50" i="61"/>
  <c r="J53" i="61"/>
  <c r="J57" i="61"/>
  <c r="S57" i="61"/>
  <c r="J61" i="61"/>
  <c r="AB61" i="61"/>
  <c r="AK61" i="61"/>
  <c r="G62" i="61"/>
  <c r="V144" i="61"/>
  <c r="P150" i="61"/>
  <c r="J160" i="61"/>
  <c r="V160" i="61"/>
  <c r="AE160" i="61"/>
  <c r="E339" i="61"/>
  <c r="J200" i="61"/>
  <c r="G201" i="61"/>
  <c r="G209" i="61"/>
  <c r="AB212" i="61"/>
  <c r="AI212" i="61"/>
  <c r="AI180" i="61" s="1"/>
  <c r="AH220" i="61"/>
  <c r="AO262" i="61"/>
  <c r="W307" i="61"/>
  <c r="AJ306" i="61"/>
  <c r="G282" i="61"/>
  <c r="J285" i="61"/>
  <c r="E53" i="61"/>
  <c r="AB82" i="61"/>
  <c r="E144" i="61"/>
  <c r="N261" i="61"/>
  <c r="AM166" i="61"/>
  <c r="M53" i="61"/>
  <c r="G59" i="61"/>
  <c r="M61" i="61"/>
  <c r="V61" i="61"/>
  <c r="AE61" i="61"/>
  <c r="AN61" i="61"/>
  <c r="M65" i="61"/>
  <c r="V65" i="61"/>
  <c r="AE65" i="61"/>
  <c r="F69" i="61"/>
  <c r="S140" i="61"/>
  <c r="M152" i="61"/>
  <c r="V152" i="61"/>
  <c r="AN156" i="61"/>
  <c r="AN212" i="61"/>
  <c r="E214" i="61"/>
  <c r="E182" i="61" s="1"/>
  <c r="E254" i="61" s="1"/>
  <c r="AK220" i="61"/>
  <c r="E228" i="61"/>
  <c r="E236" i="61"/>
  <c r="AH240" i="61"/>
  <c r="G243" i="61"/>
  <c r="P244" i="61"/>
  <c r="Y244" i="61"/>
  <c r="AH244" i="61"/>
  <c r="AQ244" i="61"/>
  <c r="G247" i="61"/>
  <c r="G272" i="61"/>
  <c r="AD306" i="61"/>
  <c r="AE306" i="61" s="1"/>
  <c r="S289" i="61"/>
  <c r="AB289" i="61"/>
  <c r="AK289" i="61"/>
  <c r="AJ310" i="61"/>
  <c r="AJ326" i="61" s="1"/>
  <c r="AH328" i="61"/>
  <c r="F311" i="61"/>
  <c r="E318" i="61"/>
  <c r="AN45" i="61"/>
  <c r="V45" i="61"/>
  <c r="J45" i="61"/>
  <c r="R166" i="61"/>
  <c r="O167" i="61"/>
  <c r="AK49" i="61"/>
  <c r="S53" i="61"/>
  <c r="U11" i="61"/>
  <c r="AM11" i="61"/>
  <c r="M45" i="61"/>
  <c r="AE53" i="61"/>
  <c r="S151" i="61"/>
  <c r="Q139" i="61"/>
  <c r="AH263" i="61"/>
  <c r="AF307" i="61"/>
  <c r="Y264" i="61"/>
  <c r="N310" i="61"/>
  <c r="N326" i="61" s="1"/>
  <c r="Y278" i="61"/>
  <c r="Y14" i="61"/>
  <c r="AK14" i="61"/>
  <c r="AD166" i="61"/>
  <c r="AN65" i="61"/>
  <c r="G67" i="61"/>
  <c r="Z167" i="61"/>
  <c r="AQ92" i="61"/>
  <c r="E100" i="61"/>
  <c r="E104" i="61"/>
  <c r="AB130" i="61"/>
  <c r="AB131" i="61"/>
  <c r="H139" i="61"/>
  <c r="J139" i="61" s="1"/>
  <c r="Y140" i="61"/>
  <c r="AB150" i="61"/>
  <c r="V171" i="61"/>
  <c r="AE171" i="61"/>
  <c r="AN171" i="61"/>
  <c r="V175" i="61"/>
  <c r="N180" i="61"/>
  <c r="N252" i="61" s="1"/>
  <c r="AH184" i="61"/>
  <c r="W180" i="61"/>
  <c r="W252" i="61" s="1"/>
  <c r="AF180" i="61"/>
  <c r="AF252" i="61" s="1"/>
  <c r="AO180" i="61"/>
  <c r="AO252" i="61" s="1"/>
  <c r="AH192" i="61"/>
  <c r="AN196" i="61"/>
  <c r="M200" i="61"/>
  <c r="V200" i="61"/>
  <c r="J212" i="61"/>
  <c r="S212" i="61"/>
  <c r="P216" i="61"/>
  <c r="AE220" i="61"/>
  <c r="S236" i="61"/>
  <c r="AK236" i="61"/>
  <c r="Y248" i="61"/>
  <c r="AQ248" i="61"/>
  <c r="V307" i="61"/>
  <c r="M263" i="61"/>
  <c r="AE263" i="61"/>
  <c r="AP261" i="61"/>
  <c r="P269" i="61"/>
  <c r="M280" i="61"/>
  <c r="J281" i="61"/>
  <c r="F280" i="61"/>
  <c r="Y289" i="61"/>
  <c r="Y293" i="61"/>
  <c r="AH293" i="61"/>
  <c r="AQ293" i="61"/>
  <c r="V301" i="61"/>
  <c r="AE301" i="61"/>
  <c r="G303" i="61"/>
  <c r="AO312" i="61"/>
  <c r="AO328" i="61" s="1"/>
  <c r="AQ328" i="61" s="1"/>
  <c r="V318" i="61"/>
  <c r="G319" i="61"/>
  <c r="Y322" i="61"/>
  <c r="AH322" i="61"/>
  <c r="AQ322" i="61"/>
  <c r="G325" i="61"/>
  <c r="G343" i="61"/>
  <c r="AB53" i="61"/>
  <c r="AK53" i="61"/>
  <c r="P57" i="61"/>
  <c r="Y57" i="61"/>
  <c r="AE78" i="61"/>
  <c r="I128" i="61"/>
  <c r="AN168" i="61"/>
  <c r="M131" i="61"/>
  <c r="V131" i="61"/>
  <c r="AE132" i="61"/>
  <c r="AN132" i="61"/>
  <c r="P137" i="61"/>
  <c r="AC137" i="61"/>
  <c r="AC136" i="61" s="1"/>
  <c r="M140" i="61"/>
  <c r="AK140" i="61"/>
  <c r="P144" i="61"/>
  <c r="AH144" i="61"/>
  <c r="AP156" i="61"/>
  <c r="AQ156" i="61" s="1"/>
  <c r="V156" i="61"/>
  <c r="AH171" i="61"/>
  <c r="G174" i="61"/>
  <c r="AQ175" i="61"/>
  <c r="Q180" i="61"/>
  <c r="Q252" i="61" s="1"/>
  <c r="Z180" i="61"/>
  <c r="Z252" i="61" s="1"/>
  <c r="AQ196" i="61"/>
  <c r="AH204" i="61"/>
  <c r="G210" i="61"/>
  <c r="M212" i="61"/>
  <c r="V212" i="61"/>
  <c r="S216" i="61"/>
  <c r="AK216" i="61"/>
  <c r="J220" i="61"/>
  <c r="G223" i="61"/>
  <c r="G230" i="61"/>
  <c r="M232" i="61"/>
  <c r="AE232" i="61"/>
  <c r="G234" i="61"/>
  <c r="M236" i="61"/>
  <c r="AE236" i="61"/>
  <c r="G238" i="61"/>
  <c r="AK240" i="61"/>
  <c r="AI261" i="61"/>
  <c r="H261" i="61"/>
  <c r="AO273" i="61"/>
  <c r="AQ273" i="61" s="1"/>
  <c r="AK278" i="61"/>
  <c r="P279" i="61"/>
  <c r="AH279" i="61"/>
  <c r="AN281" i="61"/>
  <c r="G283" i="61"/>
  <c r="M285" i="61"/>
  <c r="U277" i="61"/>
  <c r="F278" i="61"/>
  <c r="F289" i="61"/>
  <c r="S293" i="61"/>
  <c r="AB293" i="61"/>
  <c r="AK293" i="61"/>
  <c r="AQ297" i="61"/>
  <c r="G300" i="61"/>
  <c r="P301" i="61"/>
  <c r="G304" i="61"/>
  <c r="J311" i="61"/>
  <c r="P313" i="61"/>
  <c r="Y313" i="61"/>
  <c r="G344" i="61"/>
  <c r="E65" i="61"/>
  <c r="G76" i="61"/>
  <c r="F132" i="61"/>
  <c r="AE140" i="61"/>
  <c r="E175" i="61"/>
  <c r="F192" i="61"/>
  <c r="J277" i="61"/>
  <c r="E297" i="61"/>
  <c r="Z310" i="61"/>
  <c r="Z326" i="61" s="1"/>
  <c r="AJ169" i="61"/>
  <c r="P156" i="61"/>
  <c r="AB156" i="61"/>
  <c r="G157" i="61"/>
  <c r="S160" i="61"/>
  <c r="AB160" i="61"/>
  <c r="G161" i="61"/>
  <c r="J175" i="61"/>
  <c r="S175" i="61"/>
  <c r="AB175" i="61"/>
  <c r="K180" i="61"/>
  <c r="K252" i="61" s="1"/>
  <c r="T180" i="61"/>
  <c r="T252" i="61" s="1"/>
  <c r="G197" i="61"/>
  <c r="S200" i="61"/>
  <c r="AQ208" i="61"/>
  <c r="AQ212" i="61"/>
  <c r="M220" i="61"/>
  <c r="V220" i="61"/>
  <c r="P228" i="61"/>
  <c r="AH228" i="61"/>
  <c r="AQ228" i="61"/>
  <c r="Y232" i="61"/>
  <c r="AQ232" i="61"/>
  <c r="Y236" i="61"/>
  <c r="AQ236" i="61"/>
  <c r="Q261" i="61"/>
  <c r="AB262" i="61"/>
  <c r="AK262" i="61"/>
  <c r="S263" i="61"/>
  <c r="AA263" i="61"/>
  <c r="AB263" i="61" s="1"/>
  <c r="AK263" i="61"/>
  <c r="V265" i="61"/>
  <c r="AB267" i="61"/>
  <c r="AE269" i="61"/>
  <c r="E274" i="61"/>
  <c r="E262" i="61" s="1"/>
  <c r="AE278" i="61"/>
  <c r="AB279" i="61"/>
  <c r="Z308" i="61"/>
  <c r="AK280" i="61"/>
  <c r="S301" i="61"/>
  <c r="AB301" i="61"/>
  <c r="AK301" i="61"/>
  <c r="AK312" i="61"/>
  <c r="J329" i="61"/>
  <c r="AB313" i="61"/>
  <c r="AA310" i="61"/>
  <c r="AA326" i="61" s="1"/>
  <c r="AI310" i="61"/>
  <c r="AI326" i="61" s="1"/>
  <c r="AK326" i="61" s="1"/>
  <c r="J318" i="61"/>
  <c r="AE322" i="61"/>
  <c r="G324" i="61"/>
  <c r="G52" i="61"/>
  <c r="G55" i="61"/>
  <c r="J69" i="61"/>
  <c r="S69" i="61"/>
  <c r="AB69" i="61"/>
  <c r="AK69" i="61"/>
  <c r="G70" i="61"/>
  <c r="J73" i="61"/>
  <c r="X77" i="61"/>
  <c r="AJ167" i="61"/>
  <c r="J100" i="61"/>
  <c r="S100" i="61"/>
  <c r="AB100" i="61"/>
  <c r="AK100" i="61"/>
  <c r="J104" i="61"/>
  <c r="S104" i="61"/>
  <c r="AK104" i="61"/>
  <c r="J108" i="61"/>
  <c r="S108" i="61"/>
  <c r="AB108" i="61"/>
  <c r="M112" i="61"/>
  <c r="AE112" i="61"/>
  <c r="M120" i="61"/>
  <c r="AE120" i="61"/>
  <c r="M130" i="61"/>
  <c r="Y131" i="61"/>
  <c r="AH131" i="61"/>
  <c r="K137" i="61"/>
  <c r="X152" i="61"/>
  <c r="Y152" i="61" s="1"/>
  <c r="F204" i="61"/>
  <c r="F220" i="61"/>
  <c r="L308" i="61"/>
  <c r="AD308" i="61"/>
  <c r="AI277" i="61"/>
  <c r="Q310" i="61"/>
  <c r="Q326" i="61" s="1"/>
  <c r="AN311" i="61"/>
  <c r="K310" i="61"/>
  <c r="K326" i="61" s="1"/>
  <c r="E14" i="61"/>
  <c r="Q11" i="61"/>
  <c r="E11" i="61" s="1"/>
  <c r="S45" i="61"/>
  <c r="S14" i="61"/>
  <c r="T139" i="61"/>
  <c r="V151" i="61"/>
  <c r="AB45" i="61"/>
  <c r="Z79" i="61"/>
  <c r="Z92" i="61"/>
  <c r="AB92" i="61" s="1"/>
  <c r="AH96" i="61"/>
  <c r="AK154" i="61"/>
  <c r="AI152" i="61"/>
  <c r="AK152" i="61" s="1"/>
  <c r="AP255" i="61"/>
  <c r="AP339" i="61" s="1"/>
  <c r="AQ339" i="61" s="1"/>
  <c r="AQ183" i="61"/>
  <c r="AN53" i="61"/>
  <c r="G60" i="61"/>
  <c r="Y61" i="61"/>
  <c r="AH61" i="61"/>
  <c r="AQ61" i="61"/>
  <c r="G64" i="61"/>
  <c r="M69" i="61"/>
  <c r="V69" i="61"/>
  <c r="AE69" i="61"/>
  <c r="AN69" i="61"/>
  <c r="G71" i="61"/>
  <c r="E73" i="61"/>
  <c r="AB78" i="61"/>
  <c r="AM169" i="61"/>
  <c r="G91" i="61"/>
  <c r="AB93" i="61"/>
  <c r="M100" i="61"/>
  <c r="V100" i="61"/>
  <c r="AE100" i="61"/>
  <c r="AN100" i="61"/>
  <c r="G102" i="61"/>
  <c r="M104" i="61"/>
  <c r="V104" i="61"/>
  <c r="AE104" i="61"/>
  <c r="M108" i="61"/>
  <c r="V108" i="61"/>
  <c r="AE108" i="61"/>
  <c r="AH112" i="61"/>
  <c r="AQ112" i="61"/>
  <c r="J131" i="61"/>
  <c r="F131" i="61"/>
  <c r="AB144" i="61"/>
  <c r="AH138" i="61"/>
  <c r="AG136" i="61"/>
  <c r="AK184" i="61"/>
  <c r="AJ180" i="61"/>
  <c r="AJ252" i="61" s="1"/>
  <c r="F181" i="61"/>
  <c r="F253" i="61" s="1"/>
  <c r="F184" i="61"/>
  <c r="G185" i="61"/>
  <c r="J188" i="61"/>
  <c r="AQ14" i="61"/>
  <c r="AH45" i="61"/>
  <c r="X169" i="61"/>
  <c r="AH53" i="61"/>
  <c r="F65" i="61"/>
  <c r="P65" i="61"/>
  <c r="Y65" i="61"/>
  <c r="AH65" i="61"/>
  <c r="AQ65" i="61"/>
  <c r="G68" i="61"/>
  <c r="G75" i="61"/>
  <c r="AO77" i="61"/>
  <c r="AQ129" i="61"/>
  <c r="AN137" i="61"/>
  <c r="AM136" i="61"/>
  <c r="AC180" i="61"/>
  <c r="AC252" i="61" s="1"/>
  <c r="AL180" i="61"/>
  <c r="AL252" i="61" s="1"/>
  <c r="AN252" i="61" s="1"/>
  <c r="U138" i="61"/>
  <c r="U136" i="61" s="1"/>
  <c r="U148" i="61"/>
  <c r="J46" i="61"/>
  <c r="Y129" i="61"/>
  <c r="H340" i="61"/>
  <c r="J340" i="61" s="1"/>
  <c r="E151" i="61"/>
  <c r="G151" i="61" s="1"/>
  <c r="U254" i="61"/>
  <c r="U338" i="61" s="1"/>
  <c r="V338" i="61" s="1"/>
  <c r="V182" i="61"/>
  <c r="G190" i="61"/>
  <c r="F182" i="61"/>
  <c r="F254" i="61" s="1"/>
  <c r="V192" i="61"/>
  <c r="U180" i="61"/>
  <c r="U252" i="61" s="1"/>
  <c r="L167" i="61"/>
  <c r="AG169" i="61"/>
  <c r="AH169" i="61" s="1"/>
  <c r="V53" i="61"/>
  <c r="G56" i="61"/>
  <c r="S65" i="61"/>
  <c r="AB65" i="61"/>
  <c r="AK65" i="61"/>
  <c r="G66" i="61"/>
  <c r="E69" i="61"/>
  <c r="G69" i="61" s="1"/>
  <c r="AQ78" i="61"/>
  <c r="AK108" i="61"/>
  <c r="E112" i="61"/>
  <c r="M116" i="61"/>
  <c r="AE116" i="61"/>
  <c r="E120" i="61"/>
  <c r="J132" i="61"/>
  <c r="S132" i="61"/>
  <c r="AH139" i="61"/>
  <c r="Y149" i="61"/>
  <c r="W148" i="61"/>
  <c r="W137" i="61"/>
  <c r="AN175" i="61"/>
  <c r="E183" i="61"/>
  <c r="E255" i="61" s="1"/>
  <c r="AN96" i="61"/>
  <c r="G99" i="61"/>
  <c r="S116" i="61"/>
  <c r="AK116" i="61"/>
  <c r="AK120" i="61"/>
  <c r="V130" i="61"/>
  <c r="AN130" i="61"/>
  <c r="AE131" i="61"/>
  <c r="AN131" i="61"/>
  <c r="P132" i="61"/>
  <c r="AF132" i="61"/>
  <c r="AH132" i="61" s="1"/>
  <c r="Z137" i="61"/>
  <c r="AB137" i="61" s="1"/>
  <c r="N139" i="61"/>
  <c r="W139" i="61"/>
  <c r="AL139" i="61"/>
  <c r="AN140" i="61"/>
  <c r="I148" i="61"/>
  <c r="AC148" i="61"/>
  <c r="AE148" i="61" s="1"/>
  <c r="S150" i="61"/>
  <c r="P152" i="61"/>
  <c r="G155" i="61"/>
  <c r="G159" i="61"/>
  <c r="Y160" i="61"/>
  <c r="AF160" i="61"/>
  <c r="AH160" i="61" s="1"/>
  <c r="E171" i="61"/>
  <c r="G177" i="61"/>
  <c r="Y181" i="61"/>
  <c r="S184" i="61"/>
  <c r="AB184" i="61"/>
  <c r="E181" i="61"/>
  <c r="E253" i="61" s="1"/>
  <c r="F183" i="61"/>
  <c r="F255" i="61" s="1"/>
  <c r="AE188" i="61"/>
  <c r="AN188" i="61"/>
  <c r="AB192" i="61"/>
  <c r="E192" i="61"/>
  <c r="G192" i="61" s="1"/>
  <c r="P196" i="61"/>
  <c r="Y196" i="61"/>
  <c r="G198" i="61"/>
  <c r="E204" i="61"/>
  <c r="G211" i="61"/>
  <c r="AN220" i="61"/>
  <c r="G221" i="61"/>
  <c r="M261" i="61"/>
  <c r="AI306" i="61"/>
  <c r="AM307" i="61"/>
  <c r="AN279" i="61"/>
  <c r="V285" i="61"/>
  <c r="T277" i="61"/>
  <c r="G286" i="61"/>
  <c r="E278" i="61"/>
  <c r="S156" i="61"/>
  <c r="J171" i="61"/>
  <c r="F178" i="61"/>
  <c r="G178" i="61" s="1"/>
  <c r="M184" i="61"/>
  <c r="V184" i="61"/>
  <c r="AE184" i="61"/>
  <c r="Y188" i="61"/>
  <c r="AH188" i="61"/>
  <c r="AQ188" i="61"/>
  <c r="AE192" i="61"/>
  <c r="S196" i="61"/>
  <c r="AB196" i="61"/>
  <c r="G199" i="61"/>
  <c r="AE200" i="61"/>
  <c r="AN200" i="61"/>
  <c r="S208" i="61"/>
  <c r="AB208" i="61"/>
  <c r="G215" i="61"/>
  <c r="S220" i="61"/>
  <c r="AB228" i="61"/>
  <c r="K305" i="61"/>
  <c r="E267" i="61"/>
  <c r="E265" i="61" s="1"/>
  <c r="AQ267" i="61"/>
  <c r="AO265" i="61"/>
  <c r="G284" i="61"/>
  <c r="E280" i="61"/>
  <c r="AQ131" i="61"/>
  <c r="AK132" i="61"/>
  <c r="AB138" i="61"/>
  <c r="E140" i="61"/>
  <c r="G142" i="61"/>
  <c r="AQ144" i="61"/>
  <c r="X150" i="61"/>
  <c r="X138" i="61" s="1"/>
  <c r="Y138" i="61" s="1"/>
  <c r="M151" i="61"/>
  <c r="AH152" i="61"/>
  <c r="G153" i="61"/>
  <c r="AK156" i="61"/>
  <c r="AQ160" i="61"/>
  <c r="E162" i="61"/>
  <c r="E160" i="61" s="1"/>
  <c r="AQ162" i="61"/>
  <c r="S171" i="61"/>
  <c r="AB171" i="61"/>
  <c r="P175" i="61"/>
  <c r="I180" i="61"/>
  <c r="I252" i="61" s="1"/>
  <c r="J252" i="61" s="1"/>
  <c r="AG180" i="61"/>
  <c r="AG252" i="61" s="1"/>
  <c r="AH252" i="61" s="1"/>
  <c r="AP180" i="61"/>
  <c r="M181" i="61"/>
  <c r="AN182" i="61"/>
  <c r="S183" i="61"/>
  <c r="AN184" i="61"/>
  <c r="S188" i="61"/>
  <c r="E188" i="61"/>
  <c r="G191" i="61"/>
  <c r="P192" i="61"/>
  <c r="AN192" i="61"/>
  <c r="G194" i="61"/>
  <c r="AK196" i="61"/>
  <c r="P200" i="61"/>
  <c r="G202" i="61"/>
  <c r="M204" i="61"/>
  <c r="V204" i="61"/>
  <c r="AK212" i="61"/>
  <c r="F212" i="61"/>
  <c r="G213" i="61"/>
  <c r="J236" i="61"/>
  <c r="AB236" i="61"/>
  <c r="AQ240" i="61"/>
  <c r="S280" i="61"/>
  <c r="Q308" i="61"/>
  <c r="AH314" i="61"/>
  <c r="AG310" i="61"/>
  <c r="Y116" i="61"/>
  <c r="AQ116" i="61"/>
  <c r="G123" i="61"/>
  <c r="S131" i="61"/>
  <c r="M132" i="61"/>
  <c r="V132" i="61"/>
  <c r="G134" i="61"/>
  <c r="K139" i="61"/>
  <c r="AI139" i="61"/>
  <c r="P140" i="61"/>
  <c r="M144" i="61"/>
  <c r="G145" i="61"/>
  <c r="AB152" i="61"/>
  <c r="AQ154" i="61"/>
  <c r="AE156" i="61"/>
  <c r="M160" i="61"/>
  <c r="AK160" i="61"/>
  <c r="P162" i="61"/>
  <c r="AH175" i="61"/>
  <c r="X180" i="61"/>
  <c r="X252" i="61" s="1"/>
  <c r="H180" i="61"/>
  <c r="H252" i="61" s="1"/>
  <c r="O180" i="61"/>
  <c r="O252" i="61" s="1"/>
  <c r="Y184" i="61"/>
  <c r="G186" i="61"/>
  <c r="AB188" i="61"/>
  <c r="AK188" i="61"/>
  <c r="Y192" i="61"/>
  <c r="M196" i="61"/>
  <c r="V196" i="61"/>
  <c r="AE196" i="61"/>
  <c r="Y200" i="61"/>
  <c r="E220" i="61"/>
  <c r="Y224" i="61"/>
  <c r="AQ224" i="61"/>
  <c r="AO263" i="61"/>
  <c r="M278" i="61"/>
  <c r="AE289" i="61"/>
  <c r="M139" i="61"/>
  <c r="AB148" i="61"/>
  <c r="X156" i="61"/>
  <c r="Y156" i="61" s="1"/>
  <c r="N160" i="61"/>
  <c r="M165" i="61"/>
  <c r="J182" i="61"/>
  <c r="G189" i="61"/>
  <c r="E200" i="61"/>
  <c r="F244" i="61"/>
  <c r="G244" i="61" s="1"/>
  <c r="G245" i="61"/>
  <c r="AP306" i="61"/>
  <c r="O307" i="61"/>
  <c r="Y273" i="61"/>
  <c r="W261" i="61"/>
  <c r="G276" i="61"/>
  <c r="E264" i="61"/>
  <c r="AB281" i="61"/>
  <c r="AA277" i="61"/>
  <c r="AB277" i="61" s="1"/>
  <c r="S318" i="61"/>
  <c r="R310" i="61"/>
  <c r="R326" i="61" s="1"/>
  <c r="AB318" i="61"/>
  <c r="G229" i="61"/>
  <c r="S232" i="61"/>
  <c r="AK232" i="61"/>
  <c r="E240" i="61"/>
  <c r="M264" i="61"/>
  <c r="J265" i="61"/>
  <c r="AQ269" i="61"/>
  <c r="U261" i="61"/>
  <c r="U257" i="61" s="1"/>
  <c r="AN277" i="61"/>
  <c r="AE311" i="61"/>
  <c r="AN327" i="61"/>
  <c r="S328" i="61"/>
  <c r="AB312" i="61"/>
  <c r="AK328" i="61"/>
  <c r="AH313" i="61"/>
  <c r="Y314" i="61"/>
  <c r="AO314" i="61"/>
  <c r="Y318" i="61"/>
  <c r="I327" i="61"/>
  <c r="J327" i="61" s="1"/>
  <c r="G341" i="61"/>
  <c r="G227" i="61"/>
  <c r="AB240" i="61"/>
  <c r="P248" i="61"/>
  <c r="AH248" i="61"/>
  <c r="G251" i="61"/>
  <c r="Y263" i="61"/>
  <c r="P273" i="61"/>
  <c r="AH273" i="61"/>
  <c r="AB280" i="61"/>
  <c r="AK285" i="61"/>
  <c r="P289" i="61"/>
  <c r="M293" i="61"/>
  <c r="J297" i="61"/>
  <c r="S297" i="61"/>
  <c r="AB297" i="61"/>
  <c r="Y301" i="61"/>
  <c r="AH301" i="61"/>
  <c r="AQ301" i="61"/>
  <c r="AK313" i="61"/>
  <c r="M318" i="61"/>
  <c r="G320" i="61"/>
  <c r="AH200" i="61"/>
  <c r="AQ200" i="61"/>
  <c r="AE204" i="61"/>
  <c r="AN204" i="61"/>
  <c r="G206" i="61"/>
  <c r="AK208" i="61"/>
  <c r="F208" i="61"/>
  <c r="AE212" i="61"/>
  <c r="V216" i="61"/>
  <c r="AB220" i="61"/>
  <c r="S224" i="61"/>
  <c r="AK224" i="61"/>
  <c r="AK228" i="61"/>
  <c r="V232" i="61"/>
  <c r="AN232" i="61"/>
  <c r="G237" i="61"/>
  <c r="V240" i="61"/>
  <c r="S248" i="61"/>
  <c r="AK248" i="61"/>
  <c r="X307" i="61"/>
  <c r="AL305" i="61"/>
  <c r="F265" i="61"/>
  <c r="I261" i="61"/>
  <c r="I257" i="61" s="1"/>
  <c r="Z261" i="61"/>
  <c r="Z257" i="61" s="1"/>
  <c r="Z305" i="61" s="1"/>
  <c r="Y279" i="61"/>
  <c r="E281" i="61"/>
  <c r="M281" i="61"/>
  <c r="AN285" i="61"/>
  <c r="J289" i="61"/>
  <c r="V293" i="61"/>
  <c r="AE293" i="61"/>
  <c r="G295" i="61"/>
  <c r="V297" i="61"/>
  <c r="AK297" i="61"/>
  <c r="G298" i="61"/>
  <c r="J301" i="61"/>
  <c r="AQ311" i="61"/>
  <c r="AE329" i="61"/>
  <c r="T310" i="61"/>
  <c r="T326" i="61" s="1"/>
  <c r="AK314" i="61"/>
  <c r="F318" i="61"/>
  <c r="G318" i="61" s="1"/>
  <c r="AQ318" i="61"/>
  <c r="AB322" i="61"/>
  <c r="AK322" i="61"/>
  <c r="E216" i="61"/>
  <c r="F224" i="61"/>
  <c r="F248" i="61"/>
  <c r="AE262" i="61"/>
  <c r="AP308" i="61"/>
  <c r="AQ308" i="61" s="1"/>
  <c r="AM261" i="61"/>
  <c r="F264" i="61"/>
  <c r="F260" i="61" s="1"/>
  <c r="Y269" i="61"/>
  <c r="G271" i="61"/>
  <c r="F281" i="61"/>
  <c r="N277" i="61"/>
  <c r="P277" i="61" s="1"/>
  <c r="F312" i="61"/>
  <c r="F328" i="61" s="1"/>
  <c r="AN313" i="61"/>
  <c r="M314" i="61"/>
  <c r="V314" i="61"/>
  <c r="M322" i="61"/>
  <c r="AN322" i="61"/>
  <c r="AD327" i="61"/>
  <c r="AB200" i="61"/>
  <c r="AK200" i="61"/>
  <c r="Y204" i="61"/>
  <c r="AQ204" i="61"/>
  <c r="G207" i="61"/>
  <c r="AN208" i="61"/>
  <c r="Y212" i="61"/>
  <c r="J216" i="61"/>
  <c r="F216" i="61"/>
  <c r="P220" i="61"/>
  <c r="M224" i="61"/>
  <c r="AE224" i="61"/>
  <c r="G226" i="61"/>
  <c r="Y228" i="61"/>
  <c r="F228" i="61"/>
  <c r="P232" i="61"/>
  <c r="AH232" i="61"/>
  <c r="G235" i="61"/>
  <c r="J240" i="61"/>
  <c r="F240" i="61"/>
  <c r="M248" i="61"/>
  <c r="AE248" i="61"/>
  <c r="G250" i="61"/>
  <c r="AP307" i="61"/>
  <c r="AC305" i="61"/>
  <c r="P262" i="61"/>
  <c r="AN262" i="61"/>
  <c r="V263" i="61"/>
  <c r="AN263" i="61"/>
  <c r="J264" i="61"/>
  <c r="AQ264" i="61"/>
  <c r="AN265" i="61"/>
  <c r="AE273" i="61"/>
  <c r="F262" i="61"/>
  <c r="F258" i="61" s="1"/>
  <c r="J278" i="61"/>
  <c r="S278" i="61"/>
  <c r="AQ278" i="61"/>
  <c r="Y280" i="61"/>
  <c r="AO277" i="61"/>
  <c r="AQ277" i="61" s="1"/>
  <c r="AH289" i="61"/>
  <c r="AN297" i="61"/>
  <c r="G299" i="61"/>
  <c r="M301" i="61"/>
  <c r="AN301" i="61"/>
  <c r="L310" i="61"/>
  <c r="L326" i="61" s="1"/>
  <c r="W310" i="61"/>
  <c r="W326" i="61" s="1"/>
  <c r="AD310" i="61"/>
  <c r="AQ120" i="61"/>
  <c r="S120" i="61"/>
  <c r="G122" i="61"/>
  <c r="J120" i="61"/>
  <c r="AN116" i="61"/>
  <c r="G118" i="61"/>
  <c r="V116" i="61"/>
  <c r="J116" i="61"/>
  <c r="F116" i="61"/>
  <c r="AK112" i="61"/>
  <c r="Y112" i="61"/>
  <c r="S112" i="61"/>
  <c r="AN108" i="61"/>
  <c r="F108" i="61"/>
  <c r="P108" i="61"/>
  <c r="AN104" i="61"/>
  <c r="AB104" i="61"/>
  <c r="F104" i="61"/>
  <c r="G104" i="61" s="1"/>
  <c r="G106" i="61"/>
  <c r="S96" i="61"/>
  <c r="AE96" i="61"/>
  <c r="AB96" i="61"/>
  <c r="J96" i="61"/>
  <c r="E96" i="61"/>
  <c r="AN92" i="61"/>
  <c r="AH92" i="61"/>
  <c r="AE92" i="61"/>
  <c r="V92" i="61"/>
  <c r="Q167" i="61"/>
  <c r="S92" i="61"/>
  <c r="M92" i="61"/>
  <c r="J92" i="61"/>
  <c r="Q77" i="61"/>
  <c r="K77" i="61"/>
  <c r="K44" i="61" s="1"/>
  <c r="M86" i="61"/>
  <c r="AE86" i="61"/>
  <c r="S86" i="61"/>
  <c r="AN78" i="61"/>
  <c r="AK86" i="61"/>
  <c r="G87" i="61"/>
  <c r="AH78" i="61"/>
  <c r="AE79" i="61"/>
  <c r="V86" i="61"/>
  <c r="T77" i="61"/>
  <c r="J86" i="61"/>
  <c r="K169" i="61"/>
  <c r="M169" i="61" s="1"/>
  <c r="H169" i="61"/>
  <c r="H15" i="61" s="1"/>
  <c r="H335" i="61" s="1"/>
  <c r="AQ81" i="61"/>
  <c r="AH81" i="61"/>
  <c r="AE47" i="61"/>
  <c r="AE80" i="61"/>
  <c r="AB80" i="61"/>
  <c r="G85" i="61"/>
  <c r="M82" i="61"/>
  <c r="J82" i="61"/>
  <c r="F100" i="61"/>
  <c r="AN79" i="61"/>
  <c r="AK79" i="61"/>
  <c r="Y82" i="61"/>
  <c r="V82" i="61"/>
  <c r="S79" i="61"/>
  <c r="S82" i="61"/>
  <c r="H77" i="61"/>
  <c r="H44" i="61" s="1"/>
  <c r="G93" i="61"/>
  <c r="AJ77" i="61"/>
  <c r="AQ11" i="61"/>
  <c r="AP169" i="61"/>
  <c r="AN86" i="61"/>
  <c r="AJ11" i="61"/>
  <c r="AJ332" i="61" s="1"/>
  <c r="AK45" i="61"/>
  <c r="AK78" i="61"/>
  <c r="AD77" i="61"/>
  <c r="AA166" i="61"/>
  <c r="R77" i="61"/>
  <c r="F78" i="61"/>
  <c r="L77" i="61"/>
  <c r="L44" i="61" s="1"/>
  <c r="AJ166" i="61"/>
  <c r="AH48" i="61"/>
  <c r="AQ73" i="61"/>
  <c r="AN73" i="61"/>
  <c r="AK73" i="61"/>
  <c r="AH73" i="61"/>
  <c r="Y73" i="61"/>
  <c r="V73" i="61"/>
  <c r="E61" i="61"/>
  <c r="S61" i="61"/>
  <c r="G63" i="61"/>
  <c r="P61" i="61"/>
  <c r="F61" i="61"/>
  <c r="V57" i="61"/>
  <c r="V46" i="61"/>
  <c r="AB57" i="61"/>
  <c r="AK57" i="61"/>
  <c r="F53" i="61"/>
  <c r="G53" i="61" s="1"/>
  <c r="AN49" i="61"/>
  <c r="AH49" i="61"/>
  <c r="AB49" i="61"/>
  <c r="AE49" i="61"/>
  <c r="Y49" i="61"/>
  <c r="V49" i="61"/>
  <c r="S49" i="61"/>
  <c r="P49" i="61"/>
  <c r="J49" i="61"/>
  <c r="M47" i="61"/>
  <c r="P79" i="61"/>
  <c r="T165" i="61"/>
  <c r="AN82" i="61"/>
  <c r="F92" i="61"/>
  <c r="E49" i="61"/>
  <c r="P81" i="61"/>
  <c r="F96" i="61"/>
  <c r="G98" i="61"/>
  <c r="G51" i="61"/>
  <c r="AN57" i="61"/>
  <c r="G95" i="61"/>
  <c r="F81" i="61"/>
  <c r="G114" i="61"/>
  <c r="F79" i="61"/>
  <c r="F82" i="61"/>
  <c r="Y80" i="61"/>
  <c r="AQ130" i="61"/>
  <c r="AI77" i="61"/>
  <c r="AK82" i="61"/>
  <c r="AL77" i="61"/>
  <c r="S130" i="61"/>
  <c r="AN11" i="61"/>
  <c r="AO49" i="61"/>
  <c r="F49" i="61"/>
  <c r="AP49" i="61"/>
  <c r="G54" i="61"/>
  <c r="AK58" i="61"/>
  <c r="K73" i="61"/>
  <c r="AC73" i="61"/>
  <c r="I77" i="61"/>
  <c r="I44" i="61" s="1"/>
  <c r="U77" i="61"/>
  <c r="AA77" i="61"/>
  <c r="AG77" i="61"/>
  <c r="AM77" i="61"/>
  <c r="AP80" i="61"/>
  <c r="AA81" i="61"/>
  <c r="AP82" i="61"/>
  <c r="V85" i="61"/>
  <c r="O86" i="61"/>
  <c r="P86" i="61" s="1"/>
  <c r="AK89" i="61"/>
  <c r="E90" i="61"/>
  <c r="E81" i="61" s="1"/>
  <c r="E48" i="61" s="1"/>
  <c r="W92" i="61"/>
  <c r="W77" i="61" s="1"/>
  <c r="AB95" i="61"/>
  <c r="P112" i="61"/>
  <c r="AQ114" i="61"/>
  <c r="P120" i="61"/>
  <c r="E131" i="61"/>
  <c r="AB128" i="61"/>
  <c r="F120" i="61"/>
  <c r="G121" i="61"/>
  <c r="AO57" i="61"/>
  <c r="K166" i="61"/>
  <c r="AP57" i="61"/>
  <c r="AN58" i="61"/>
  <c r="M74" i="61"/>
  <c r="AO79" i="61"/>
  <c r="AQ79" i="61" s="1"/>
  <c r="AF80" i="61"/>
  <c r="AF167" i="61" s="1"/>
  <c r="AF13" i="61" s="1"/>
  <c r="AF334" i="61" s="1"/>
  <c r="AL80" i="61"/>
  <c r="AC81" i="61"/>
  <c r="AC169" i="61" s="1"/>
  <c r="AI81" i="61"/>
  <c r="N82" i="61"/>
  <c r="N77" i="61" s="1"/>
  <c r="N44" i="61" s="1"/>
  <c r="E83" i="61"/>
  <c r="AQ83" i="61"/>
  <c r="AK84" i="61"/>
  <c r="AQ84" i="61"/>
  <c r="E88" i="61"/>
  <c r="F89" i="61"/>
  <c r="F80" i="61" s="1"/>
  <c r="F47" i="61" s="1"/>
  <c r="AN89" i="61"/>
  <c r="Y94" i="61"/>
  <c r="O96" i="61"/>
  <c r="P96" i="61" s="1"/>
  <c r="G101" i="61"/>
  <c r="G105" i="61"/>
  <c r="G111" i="61"/>
  <c r="AN112" i="61"/>
  <c r="G117" i="61"/>
  <c r="AN120" i="61"/>
  <c r="AK128" i="61"/>
  <c r="F129" i="61"/>
  <c r="P128" i="61"/>
  <c r="P83" i="61"/>
  <c r="E84" i="61"/>
  <c r="G84" i="61" s="1"/>
  <c r="G97" i="61"/>
  <c r="G109" i="61"/>
  <c r="S129" i="61"/>
  <c r="AK129" i="61"/>
  <c r="E130" i="61"/>
  <c r="J129" i="61"/>
  <c r="AB165" i="61"/>
  <c r="AB11" i="61"/>
  <c r="S46" i="61"/>
  <c r="V47" i="61"/>
  <c r="AB47" i="61"/>
  <c r="Y48" i="61"/>
  <c r="AF57" i="61"/>
  <c r="AH57" i="61" s="1"/>
  <c r="E58" i="61"/>
  <c r="E57" i="61" s="1"/>
  <c r="AH58" i="61"/>
  <c r="J279" i="61"/>
  <c r="O73" i="61"/>
  <c r="P73" i="61" s="1"/>
  <c r="F74" i="61"/>
  <c r="O92" i="61"/>
  <c r="P92" i="61" s="1"/>
  <c r="E94" i="61"/>
  <c r="E92" i="61" s="1"/>
  <c r="P94" i="61"/>
  <c r="AO96" i="61"/>
  <c r="P98" i="61"/>
  <c r="F112" i="61"/>
  <c r="AB112" i="61"/>
  <c r="E116" i="61"/>
  <c r="AB120" i="61"/>
  <c r="AH165" i="61"/>
  <c r="V11" i="61"/>
  <c r="AH11" i="61"/>
  <c r="F58" i="61"/>
  <c r="J65" i="61"/>
  <c r="AF79" i="61"/>
  <c r="AH79" i="61" s="1"/>
  <c r="AI80" i="61"/>
  <c r="Z81" i="61"/>
  <c r="Z169" i="61" s="1"/>
  <c r="AL81" i="61"/>
  <c r="AC82" i="61"/>
  <c r="Z86" i="61"/>
  <c r="AF86" i="61"/>
  <c r="AH86" i="61" s="1"/>
  <c r="AP96" i="61"/>
  <c r="E110" i="61"/>
  <c r="E108" i="61" s="1"/>
  <c r="AO108" i="61"/>
  <c r="AQ108" i="61" s="1"/>
  <c r="V112" i="61"/>
  <c r="V120" i="61"/>
  <c r="M129" i="61"/>
  <c r="AE129" i="61"/>
  <c r="J130" i="61"/>
  <c r="E168" i="61"/>
  <c r="M168" i="61"/>
  <c r="S168" i="61"/>
  <c r="Y168" i="61"/>
  <c r="AE168" i="61"/>
  <c r="AK168" i="61"/>
  <c r="AQ168" i="61"/>
  <c r="H137" i="61"/>
  <c r="AJ136" i="61"/>
  <c r="AK137" i="61"/>
  <c r="P139" i="61"/>
  <c r="AE139" i="61"/>
  <c r="V140" i="61"/>
  <c r="G143" i="61"/>
  <c r="Y144" i="61"/>
  <c r="L148" i="61"/>
  <c r="E133" i="61"/>
  <c r="E132" i="61" s="1"/>
  <c r="Z132" i="61"/>
  <c r="AB132" i="61" s="1"/>
  <c r="AE150" i="61"/>
  <c r="AD138" i="61"/>
  <c r="AE138" i="61" s="1"/>
  <c r="AB133" i="61"/>
  <c r="G135" i="61"/>
  <c r="Q137" i="61"/>
  <c r="Q136" i="61" s="1"/>
  <c r="AF137" i="61"/>
  <c r="J140" i="61"/>
  <c r="F140" i="61"/>
  <c r="G140" i="61" s="1"/>
  <c r="G141" i="61"/>
  <c r="Q148" i="61"/>
  <c r="S148" i="61" s="1"/>
  <c r="P149" i="61"/>
  <c r="N148" i="61"/>
  <c r="P148" i="61" s="1"/>
  <c r="AB149" i="61"/>
  <c r="M156" i="61"/>
  <c r="F156" i="61"/>
  <c r="J138" i="61"/>
  <c r="R144" i="61"/>
  <c r="S144" i="61" s="1"/>
  <c r="S146" i="61"/>
  <c r="F146" i="61"/>
  <c r="R138" i="61"/>
  <c r="S138" i="61" s="1"/>
  <c r="G176" i="61"/>
  <c r="L136" i="61"/>
  <c r="M137" i="61"/>
  <c r="F139" i="61"/>
  <c r="AH140" i="61"/>
  <c r="AK144" i="61"/>
  <c r="G147" i="61"/>
  <c r="I136" i="61"/>
  <c r="AA136" i="61"/>
  <c r="F137" i="61"/>
  <c r="AQ137" i="61"/>
  <c r="V139" i="61"/>
  <c r="AB140" i="61"/>
  <c r="AE144" i="61"/>
  <c r="E149" i="61"/>
  <c r="H148" i="61"/>
  <c r="AP152" i="61"/>
  <c r="AQ152" i="61" s="1"/>
  <c r="M158" i="61"/>
  <c r="Y158" i="61"/>
  <c r="AK171" i="61"/>
  <c r="Y175" i="61"/>
  <c r="L180" i="61"/>
  <c r="AA180" i="61"/>
  <c r="I253" i="61"/>
  <c r="J181" i="61"/>
  <c r="Y253" i="61"/>
  <c r="AE181" i="61"/>
  <c r="V254" i="61"/>
  <c r="AB182" i="61"/>
  <c r="AP254" i="61"/>
  <c r="AP338" i="61" s="1"/>
  <c r="AQ338" i="61" s="1"/>
  <c r="AQ182" i="61"/>
  <c r="S255" i="61"/>
  <c r="Y183" i="61"/>
  <c r="AM255" i="61"/>
  <c r="AM339" i="61" s="1"/>
  <c r="AN339" i="61" s="1"/>
  <c r="AN183" i="61"/>
  <c r="P184" i="61"/>
  <c r="G187" i="61"/>
  <c r="F196" i="61"/>
  <c r="E158" i="61"/>
  <c r="E156" i="61" s="1"/>
  <c r="S253" i="61"/>
  <c r="AM253" i="61"/>
  <c r="AM337" i="61" s="1"/>
  <c r="AN181" i="61"/>
  <c r="E338" i="61"/>
  <c r="P254" i="61"/>
  <c r="AJ254" i="61"/>
  <c r="AJ338" i="61" s="1"/>
  <c r="AK338" i="61" s="1"/>
  <c r="AK182" i="61"/>
  <c r="M255" i="61"/>
  <c r="AG255" i="61"/>
  <c r="AG339" i="61" s="1"/>
  <c r="AH339" i="61" s="1"/>
  <c r="AH183" i="61"/>
  <c r="AP138" i="61"/>
  <c r="AP136" i="61" s="1"/>
  <c r="AL152" i="61"/>
  <c r="AN152" i="61" s="1"/>
  <c r="O160" i="61"/>
  <c r="Y171" i="61"/>
  <c r="G172" i="61"/>
  <c r="M175" i="61"/>
  <c r="M253" i="61"/>
  <c r="S181" i="61"/>
  <c r="AG253" i="61"/>
  <c r="AG337" i="61" s="1"/>
  <c r="AH181" i="61"/>
  <c r="I338" i="61"/>
  <c r="J338" i="61" s="1"/>
  <c r="J254" i="61"/>
  <c r="P182" i="61"/>
  <c r="AD254" i="61"/>
  <c r="AD338" i="61" s="1"/>
  <c r="AE338" i="61" s="1"/>
  <c r="AE182" i="61"/>
  <c r="M183" i="61"/>
  <c r="AA255" i="61"/>
  <c r="AA339" i="61" s="1"/>
  <c r="AB339" i="61" s="1"/>
  <c r="AB183" i="61"/>
  <c r="F188" i="61"/>
  <c r="F200" i="61"/>
  <c r="AD252" i="61"/>
  <c r="AE180" i="61"/>
  <c r="AA253" i="61"/>
  <c r="AA337" i="61" s="1"/>
  <c r="AB181" i="61"/>
  <c r="AQ253" i="61"/>
  <c r="X254" i="61"/>
  <c r="X338" i="61" s="1"/>
  <c r="Y338" i="61" s="1"/>
  <c r="Y182" i="61"/>
  <c r="AN254" i="61"/>
  <c r="U255" i="61"/>
  <c r="U339" i="61" s="1"/>
  <c r="V339" i="61" s="1"/>
  <c r="V183" i="61"/>
  <c r="AK255" i="61"/>
  <c r="E154" i="61"/>
  <c r="E152" i="61" s="1"/>
  <c r="V158" i="61"/>
  <c r="M171" i="61"/>
  <c r="G173" i="61"/>
  <c r="AK175" i="61"/>
  <c r="U253" i="61"/>
  <c r="U337" i="61" s="1"/>
  <c r="V181" i="61"/>
  <c r="AK253" i="61"/>
  <c r="AQ181" i="61"/>
  <c r="R254" i="61"/>
  <c r="R338" i="61" s="1"/>
  <c r="S338" i="61" s="1"/>
  <c r="S182" i="61"/>
  <c r="AH254" i="61"/>
  <c r="O255" i="61"/>
  <c r="O339" i="61" s="1"/>
  <c r="P339" i="61" s="1"/>
  <c r="P183" i="61"/>
  <c r="AE255" i="61"/>
  <c r="AK183" i="61"/>
  <c r="G204" i="61"/>
  <c r="T150" i="61"/>
  <c r="E150" i="61" s="1"/>
  <c r="F154" i="61"/>
  <c r="F162" i="61"/>
  <c r="F171" i="61"/>
  <c r="G171" i="61" s="1"/>
  <c r="AQ171" i="61"/>
  <c r="AE175" i="61"/>
  <c r="R252" i="61"/>
  <c r="S252" i="61" s="1"/>
  <c r="S180" i="61"/>
  <c r="E337" i="61"/>
  <c r="H336" i="61"/>
  <c r="O253" i="61"/>
  <c r="O337" i="61" s="1"/>
  <c r="P181" i="61"/>
  <c r="AE253" i="61"/>
  <c r="AK181" i="61"/>
  <c r="L254" i="61"/>
  <c r="L338" i="61" s="1"/>
  <c r="M338" i="61" s="1"/>
  <c r="M182" i="61"/>
  <c r="AB254" i="61"/>
  <c r="AH182" i="61"/>
  <c r="I255" i="61"/>
  <c r="J183" i="61"/>
  <c r="Y255" i="61"/>
  <c r="AE183" i="61"/>
  <c r="E184" i="61"/>
  <c r="G193" i="61"/>
  <c r="E196" i="61"/>
  <c r="G205" i="61"/>
  <c r="E208" i="61"/>
  <c r="G217" i="61"/>
  <c r="E224" i="61"/>
  <c r="G224" i="61" s="1"/>
  <c r="G241" i="61"/>
  <c r="E248" i="61"/>
  <c r="S258" i="61"/>
  <c r="AE258" i="61"/>
  <c r="S262" i="61"/>
  <c r="AH262" i="61"/>
  <c r="S264" i="61"/>
  <c r="P265" i="61"/>
  <c r="O261" i="61"/>
  <c r="O257" i="61" s="1"/>
  <c r="V275" i="61"/>
  <c r="E275" i="61"/>
  <c r="AH259" i="61"/>
  <c r="M262" i="61"/>
  <c r="F263" i="61"/>
  <c r="L277" i="61"/>
  <c r="M277" i="61" s="1"/>
  <c r="G233" i="61"/>
  <c r="P263" i="61"/>
  <c r="N307" i="61"/>
  <c r="F285" i="61"/>
  <c r="F293" i="61"/>
  <c r="G294" i="61"/>
  <c r="AN264" i="61"/>
  <c r="AK265" i="61"/>
  <c r="AJ261" i="61"/>
  <c r="AJ257" i="61" s="1"/>
  <c r="G266" i="61"/>
  <c r="AK279" i="61"/>
  <c r="Y281" i="61"/>
  <c r="X277" i="61"/>
  <c r="Y277" i="61" s="1"/>
  <c r="AF277" i="61"/>
  <c r="AH277" i="61" s="1"/>
  <c r="AH281" i="61"/>
  <c r="AQ291" i="61"/>
  <c r="E291" i="61"/>
  <c r="AO289" i="61"/>
  <c r="AQ289" i="61" s="1"/>
  <c r="AG327" i="61"/>
  <c r="AH327" i="61" s="1"/>
  <c r="AH311" i="61"/>
  <c r="AD328" i="61"/>
  <c r="AE328" i="61" s="1"/>
  <c r="AE312" i="61"/>
  <c r="T329" i="61"/>
  <c r="V313" i="61"/>
  <c r="J314" i="61"/>
  <c r="I310" i="61"/>
  <c r="G225" i="61"/>
  <c r="E232" i="61"/>
  <c r="G232" i="61" s="1"/>
  <c r="G249" i="61"/>
  <c r="AE259" i="61"/>
  <c r="P260" i="61"/>
  <c r="J262" i="61"/>
  <c r="J263" i="61"/>
  <c r="H307" i="61"/>
  <c r="Z327" i="61"/>
  <c r="AB327" i="61" s="1"/>
  <c r="AB311" i="61"/>
  <c r="G311" i="61"/>
  <c r="F327" i="61"/>
  <c r="G327" i="61" s="1"/>
  <c r="Y262" i="61"/>
  <c r="F301" i="61"/>
  <c r="G302" i="61"/>
  <c r="J260" i="61"/>
  <c r="AH260" i="61"/>
  <c r="AE264" i="61"/>
  <c r="AB265" i="61"/>
  <c r="AQ265" i="61"/>
  <c r="V269" i="61"/>
  <c r="AN273" i="61"/>
  <c r="S277" i="61"/>
  <c r="P278" i="61"/>
  <c r="AQ279" i="61"/>
  <c r="AH280" i="61"/>
  <c r="P281" i="61"/>
  <c r="AE281" i="61"/>
  <c r="S285" i="61"/>
  <c r="E293" i="61"/>
  <c r="E301" i="61"/>
  <c r="X310" i="61"/>
  <c r="J322" i="61"/>
  <c r="H310" i="61"/>
  <c r="H326" i="61" s="1"/>
  <c r="AQ329" i="61"/>
  <c r="AG261" i="61"/>
  <c r="AG257" i="61" s="1"/>
  <c r="AH264" i="61"/>
  <c r="AE265" i="61"/>
  <c r="J269" i="61"/>
  <c r="F269" i="61"/>
  <c r="G270" i="61"/>
  <c r="T273" i="61"/>
  <c r="T261" i="61" s="1"/>
  <c r="AB273" i="61"/>
  <c r="AN278" i="61"/>
  <c r="AE279" i="61"/>
  <c r="V280" i="61"/>
  <c r="S281" i="61"/>
  <c r="AQ285" i="61"/>
  <c r="F297" i="61"/>
  <c r="S311" i="61"/>
  <c r="R327" i="61"/>
  <c r="W328" i="61"/>
  <c r="Y328" i="61" s="1"/>
  <c r="Y312" i="61"/>
  <c r="M313" i="61"/>
  <c r="L329" i="61"/>
  <c r="M329" i="61" s="1"/>
  <c r="G315" i="61"/>
  <c r="F314" i="61"/>
  <c r="G323" i="61"/>
  <c r="F322" i="61"/>
  <c r="AA329" i="61"/>
  <c r="AB329" i="61" s="1"/>
  <c r="AK277" i="61"/>
  <c r="P312" i="61"/>
  <c r="O328" i="61"/>
  <c r="G268" i="61"/>
  <c r="AH269" i="61"/>
  <c r="AE277" i="61"/>
  <c r="AB278" i="61"/>
  <c r="S279" i="61"/>
  <c r="J280" i="61"/>
  <c r="AQ281" i="61"/>
  <c r="AE285" i="61"/>
  <c r="G290" i="61"/>
  <c r="V311" i="61"/>
  <c r="U327" i="61"/>
  <c r="V327" i="61" s="1"/>
  <c r="R261" i="61"/>
  <c r="R257" i="61" s="1"/>
  <c r="X261" i="61"/>
  <c r="X257" i="61" s="1"/>
  <c r="P264" i="61"/>
  <c r="M265" i="61"/>
  <c r="AB269" i="61"/>
  <c r="J273" i="61"/>
  <c r="F273" i="61"/>
  <c r="V278" i="61"/>
  <c r="M279" i="61"/>
  <c r="AN280" i="61"/>
  <c r="AK281" i="61"/>
  <c r="Y285" i="61"/>
  <c r="G288" i="61"/>
  <c r="N327" i="61"/>
  <c r="P327" i="61" s="1"/>
  <c r="P311" i="61"/>
  <c r="P322" i="61"/>
  <c r="O310" i="61"/>
  <c r="AE327" i="61"/>
  <c r="M310" i="61"/>
  <c r="Y311" i="61"/>
  <c r="V312" i="61"/>
  <c r="S313" i="61"/>
  <c r="P314" i="61"/>
  <c r="AE318" i="61"/>
  <c r="U328" i="61"/>
  <c r="O329" i="61"/>
  <c r="P329" i="61" s="1"/>
  <c r="AJ329" i="61"/>
  <c r="AK329" i="61" s="1"/>
  <c r="M311" i="61"/>
  <c r="J312" i="61"/>
  <c r="AL312" i="61"/>
  <c r="AL328" i="61" s="1"/>
  <c r="F313" i="61"/>
  <c r="AQ313" i="61"/>
  <c r="AN314" i="61"/>
  <c r="E316" i="61"/>
  <c r="G316" i="61" s="1"/>
  <c r="AP327" i="61"/>
  <c r="R329" i="61"/>
  <c r="S329" i="61" s="1"/>
  <c r="AA328" i="61"/>
  <c r="AK311" i="61"/>
  <c r="S312" i="61"/>
  <c r="AH312" i="61"/>
  <c r="AE313" i="61"/>
  <c r="AB314" i="61"/>
  <c r="S322" i="61"/>
  <c r="Y327" i="61"/>
  <c r="AJ327" i="61"/>
  <c r="AM328" i="61"/>
  <c r="AH329" i="61"/>
  <c r="M312" i="61"/>
  <c r="J313" i="61"/>
  <c r="AG326" i="61"/>
  <c r="X329" i="61"/>
  <c r="Y329" i="61" s="1"/>
  <c r="H13" i="61" l="1"/>
  <c r="G100" i="61"/>
  <c r="J180" i="61"/>
  <c r="AB261" i="61"/>
  <c r="AN337" i="61"/>
  <c r="AM336" i="61"/>
  <c r="AN336" i="61" s="1"/>
  <c r="G281" i="61"/>
  <c r="U165" i="61"/>
  <c r="U332" i="61"/>
  <c r="V332" i="61" s="1"/>
  <c r="O336" i="61"/>
  <c r="P336" i="61" s="1"/>
  <c r="P337" i="61"/>
  <c r="AH337" i="61"/>
  <c r="AG336" i="61"/>
  <c r="AH336" i="61" s="1"/>
  <c r="E260" i="61"/>
  <c r="AQ180" i="61"/>
  <c r="AP336" i="61"/>
  <c r="AQ336" i="61" s="1"/>
  <c r="K12" i="61"/>
  <c r="K333" i="61" s="1"/>
  <c r="AB167" i="61"/>
  <c r="AD336" i="61"/>
  <c r="AE336" i="61" s="1"/>
  <c r="AP165" i="61"/>
  <c r="AQ165" i="61" s="1"/>
  <c r="AP332" i="61"/>
  <c r="AJ336" i="61"/>
  <c r="AK336" i="61" s="1"/>
  <c r="AB337" i="61"/>
  <c r="AA336" i="61"/>
  <c r="AB336" i="61" s="1"/>
  <c r="AI257" i="61"/>
  <c r="AI305" i="61" s="1"/>
  <c r="S306" i="61"/>
  <c r="AH308" i="61"/>
  <c r="X336" i="61"/>
  <c r="Y336" i="61" s="1"/>
  <c r="G248" i="61"/>
  <c r="U336" i="61"/>
  <c r="V336" i="61" s="1"/>
  <c r="V337" i="61"/>
  <c r="AM165" i="61"/>
  <c r="AN165" i="61" s="1"/>
  <c r="AM332" i="61"/>
  <c r="Y308" i="61"/>
  <c r="J165" i="61"/>
  <c r="L336" i="61"/>
  <c r="M336" i="61" s="1"/>
  <c r="R336" i="61"/>
  <c r="S336" i="61" s="1"/>
  <c r="AH334" i="61"/>
  <c r="G120" i="61"/>
  <c r="AQ332" i="61"/>
  <c r="AN332" i="61"/>
  <c r="AK332" i="61"/>
  <c r="AH332" i="61"/>
  <c r="AB332" i="61"/>
  <c r="E332" i="61"/>
  <c r="Q332" i="61"/>
  <c r="AM257" i="61"/>
  <c r="AM305" i="61" s="1"/>
  <c r="AN305" i="61" s="1"/>
  <c r="T257" i="61"/>
  <c r="J148" i="61"/>
  <c r="AQ139" i="61"/>
  <c r="AE137" i="61"/>
  <c r="Q169" i="61"/>
  <c r="S169" i="61" s="1"/>
  <c r="G255" i="61"/>
  <c r="X11" i="61"/>
  <c r="Y11" i="61" s="1"/>
  <c r="AE308" i="61"/>
  <c r="E258" i="61"/>
  <c r="E306" i="61" s="1"/>
  <c r="G306" i="61" s="1"/>
  <c r="L257" i="61"/>
  <c r="H257" i="61"/>
  <c r="H305" i="61" s="1"/>
  <c r="N257" i="61"/>
  <c r="AF257" i="61"/>
  <c r="Q13" i="61"/>
  <c r="Q334" i="61" s="1"/>
  <c r="AE252" i="61"/>
  <c r="X148" i="61"/>
  <c r="Y148" i="61" s="1"/>
  <c r="AC15" i="61"/>
  <c r="AC335" i="61" s="1"/>
  <c r="W166" i="61"/>
  <c r="W12" i="61" s="1"/>
  <c r="W333" i="61" s="1"/>
  <c r="AP257" i="61"/>
  <c r="AA257" i="61"/>
  <c r="AA305" i="61" s="1"/>
  <c r="AB305" i="61" s="1"/>
  <c r="G269" i="61"/>
  <c r="AN310" i="61"/>
  <c r="Z136" i="61"/>
  <c r="AC166" i="61"/>
  <c r="AC12" i="61" s="1"/>
  <c r="AC333" i="61" s="1"/>
  <c r="G228" i="61"/>
  <c r="AQ263" i="61"/>
  <c r="AO259" i="61"/>
  <c r="AO307" i="61" s="1"/>
  <c r="AQ307" i="61" s="1"/>
  <c r="Q305" i="61"/>
  <c r="Q257" i="61"/>
  <c r="AO258" i="61"/>
  <c r="AO306" i="61" s="1"/>
  <c r="AQ306" i="61" s="1"/>
  <c r="T258" i="61"/>
  <c r="T306" i="61" s="1"/>
  <c r="F259" i="61"/>
  <c r="G297" i="61"/>
  <c r="G183" i="61"/>
  <c r="S139" i="61"/>
  <c r="J167" i="61"/>
  <c r="AI12" i="61"/>
  <c r="AI333" i="61" s="1"/>
  <c r="AA259" i="61"/>
  <c r="AA307" i="61" s="1"/>
  <c r="AA13" i="61" s="1"/>
  <c r="AA334" i="61" s="1"/>
  <c r="AN326" i="61"/>
  <c r="AL259" i="61"/>
  <c r="AN259" i="61" s="1"/>
  <c r="G322" i="61"/>
  <c r="V326" i="61"/>
  <c r="AQ312" i="61"/>
  <c r="W257" i="61"/>
  <c r="W305" i="61" s="1"/>
  <c r="Z15" i="61"/>
  <c r="Z335" i="61" s="1"/>
  <c r="V262" i="61"/>
  <c r="AB326" i="61"/>
  <c r="AK139" i="61"/>
  <c r="U305" i="61"/>
  <c r="AQ262" i="61"/>
  <c r="V277" i="61"/>
  <c r="AB310" i="61"/>
  <c r="G274" i="61"/>
  <c r="AE260" i="61"/>
  <c r="G200" i="61"/>
  <c r="G112" i="61"/>
  <c r="AI169" i="61"/>
  <c r="AI15" i="61" s="1"/>
  <c r="AI335" i="61" s="1"/>
  <c r="P252" i="61"/>
  <c r="AH326" i="61"/>
  <c r="AK306" i="61"/>
  <c r="G149" i="61"/>
  <c r="E148" i="61"/>
  <c r="S137" i="61"/>
  <c r="AB79" i="61"/>
  <c r="F308" i="61"/>
  <c r="AH310" i="61"/>
  <c r="G280" i="61"/>
  <c r="G236" i="61"/>
  <c r="Y259" i="61"/>
  <c r="G287" i="61"/>
  <c r="E285" i="61"/>
  <c r="E277" i="61" s="1"/>
  <c r="G279" i="61"/>
  <c r="F306" i="61"/>
  <c r="G278" i="61"/>
  <c r="Y307" i="61"/>
  <c r="AH307" i="61"/>
  <c r="G220" i="61"/>
  <c r="E212" i="61"/>
  <c r="G212" i="61" s="1"/>
  <c r="G214" i="61"/>
  <c r="AQ169" i="61"/>
  <c r="AK166" i="61"/>
  <c r="P160" i="61"/>
  <c r="N167" i="61"/>
  <c r="P167" i="61" s="1"/>
  <c r="AL138" i="61"/>
  <c r="AL136" i="61" s="1"/>
  <c r="AN136" i="61" s="1"/>
  <c r="G154" i="61"/>
  <c r="AD12" i="61"/>
  <c r="AD333" i="61" s="1"/>
  <c r="G132" i="61"/>
  <c r="S128" i="61"/>
  <c r="M128" i="61"/>
  <c r="G131" i="61"/>
  <c r="AI252" i="61"/>
  <c r="AK252" i="61" s="1"/>
  <c r="AK180" i="61"/>
  <c r="S326" i="61"/>
  <c r="AN139" i="61"/>
  <c r="M48" i="61"/>
  <c r="G265" i="61"/>
  <c r="G253" i="61"/>
  <c r="T169" i="61"/>
  <c r="T15" i="61" s="1"/>
  <c r="T335" i="61" s="1"/>
  <c r="V252" i="61"/>
  <c r="G254" i="61"/>
  <c r="Y180" i="61"/>
  <c r="G293" i="61"/>
  <c r="Q166" i="61"/>
  <c r="Q12" i="61" s="1"/>
  <c r="Q333" i="61" s="1"/>
  <c r="M326" i="61"/>
  <c r="N169" i="61"/>
  <c r="N15" i="61" s="1"/>
  <c r="N335" i="61" s="1"/>
  <c r="V310" i="61"/>
  <c r="AQ255" i="61"/>
  <c r="V180" i="61"/>
  <c r="P180" i="61"/>
  <c r="AH129" i="61"/>
  <c r="AQ128" i="61"/>
  <c r="W136" i="61"/>
  <c r="X306" i="61"/>
  <c r="Y258" i="61"/>
  <c r="E342" i="61"/>
  <c r="E340" i="61" s="1"/>
  <c r="G158" i="61"/>
  <c r="AO261" i="61"/>
  <c r="AD136" i="61"/>
  <c r="AE136" i="61" s="1"/>
  <c r="M150" i="61"/>
  <c r="AD15" i="61"/>
  <c r="AD335" i="61" s="1"/>
  <c r="G216" i="61"/>
  <c r="G65" i="61"/>
  <c r="AK310" i="61"/>
  <c r="T305" i="61"/>
  <c r="P259" i="61"/>
  <c r="S310" i="61"/>
  <c r="G208" i="61"/>
  <c r="Y252" i="61"/>
  <c r="F175" i="61"/>
  <c r="G175" i="61" s="1"/>
  <c r="Y260" i="61"/>
  <c r="E308" i="61"/>
  <c r="F261" i="61"/>
  <c r="G262" i="61"/>
  <c r="V273" i="61"/>
  <c r="G264" i="61"/>
  <c r="Y137" i="61"/>
  <c r="G267" i="61"/>
  <c r="V261" i="61"/>
  <c r="AH180" i="61"/>
  <c r="AN128" i="61"/>
  <c r="S48" i="61"/>
  <c r="Y46" i="61"/>
  <c r="G61" i="61"/>
  <c r="J261" i="61"/>
  <c r="AK258" i="61"/>
  <c r="N136" i="61"/>
  <c r="P136" i="61" s="1"/>
  <c r="E139" i="61"/>
  <c r="G139" i="61" s="1"/>
  <c r="W169" i="61"/>
  <c r="AI138" i="61"/>
  <c r="AN261" i="61"/>
  <c r="AP252" i="61"/>
  <c r="AQ252" i="61" s="1"/>
  <c r="G182" i="61"/>
  <c r="AD326" i="61"/>
  <c r="AE326" i="61" s="1"/>
  <c r="AE310" i="61"/>
  <c r="G240" i="61"/>
  <c r="AQ260" i="61"/>
  <c r="E263" i="61"/>
  <c r="AN257" i="61"/>
  <c r="F150" i="61"/>
  <c r="R136" i="61"/>
  <c r="S136" i="61" s="1"/>
  <c r="U167" i="61"/>
  <c r="U13" i="61" s="1"/>
  <c r="U334" i="61" s="1"/>
  <c r="Q165" i="61"/>
  <c r="S11" i="61"/>
  <c r="L306" i="61"/>
  <c r="M258" i="61"/>
  <c r="E336" i="61"/>
  <c r="Y150" i="61"/>
  <c r="AQ258" i="61"/>
  <c r="AN180" i="61"/>
  <c r="G181" i="61"/>
  <c r="X136" i="61"/>
  <c r="G133" i="61"/>
  <c r="AK46" i="61"/>
  <c r="AQ57" i="61"/>
  <c r="Y166" i="61"/>
  <c r="AQ314" i="61"/>
  <c r="AO310" i="61"/>
  <c r="N305" i="61"/>
  <c r="Y139" i="61"/>
  <c r="G116" i="61"/>
  <c r="G108" i="61"/>
  <c r="G96" i="61"/>
  <c r="Y92" i="61"/>
  <c r="S47" i="61"/>
  <c r="M77" i="61"/>
  <c r="G94" i="61"/>
  <c r="V77" i="61"/>
  <c r="Q164" i="61"/>
  <c r="E86" i="61"/>
  <c r="AE48" i="61"/>
  <c r="J77" i="61"/>
  <c r="AE81" i="61"/>
  <c r="J169" i="61"/>
  <c r="AN80" i="61"/>
  <c r="J48" i="61"/>
  <c r="AK48" i="61"/>
  <c r="AK81" i="61"/>
  <c r="J47" i="61"/>
  <c r="H334" i="61"/>
  <c r="AF166" i="61"/>
  <c r="AQ48" i="61"/>
  <c r="AP15" i="61"/>
  <c r="AP335" i="61" s="1"/>
  <c r="AQ335" i="61" s="1"/>
  <c r="AO166" i="61"/>
  <c r="AN77" i="61"/>
  <c r="AK77" i="61"/>
  <c r="AB46" i="61"/>
  <c r="L164" i="61"/>
  <c r="AJ165" i="61"/>
  <c r="AK11" i="61"/>
  <c r="AE45" i="61"/>
  <c r="AD11" i="61"/>
  <c r="AD332" i="61" s="1"/>
  <c r="AE332" i="61" s="1"/>
  <c r="S77" i="61"/>
  <c r="S44" i="61"/>
  <c r="G78" i="61"/>
  <c r="F45" i="61"/>
  <c r="G45" i="61" s="1"/>
  <c r="P45" i="61"/>
  <c r="O11" i="61"/>
  <c r="O332" i="61" s="1"/>
  <c r="P332" i="61" s="1"/>
  <c r="AN47" i="61"/>
  <c r="AE46" i="61"/>
  <c r="AH47" i="61"/>
  <c r="AH13" i="61"/>
  <c r="Y77" i="61"/>
  <c r="AG164" i="61"/>
  <c r="AQ327" i="61"/>
  <c r="AP12" i="61"/>
  <c r="AP333" i="61" s="1"/>
  <c r="AP305" i="61"/>
  <c r="AJ307" i="61"/>
  <c r="AK307" i="61" s="1"/>
  <c r="AK259" i="61"/>
  <c r="V329" i="61"/>
  <c r="AD305" i="61"/>
  <c r="AE305" i="61" s="1"/>
  <c r="AE257" i="61"/>
  <c r="P307" i="61"/>
  <c r="G275" i="61"/>
  <c r="P261" i="61"/>
  <c r="V150" i="61"/>
  <c r="T138" i="61"/>
  <c r="L252" i="61"/>
  <c r="M252" i="61" s="1"/>
  <c r="M180" i="61"/>
  <c r="AB328" i="61"/>
  <c r="P310" i="61"/>
  <c r="O326" i="61"/>
  <c r="P326" i="61" s="1"/>
  <c r="AA306" i="61"/>
  <c r="AB306" i="61" s="1"/>
  <c r="AB258" i="61"/>
  <c r="F277" i="61"/>
  <c r="AF305" i="61"/>
  <c r="G184" i="61"/>
  <c r="AB255" i="61"/>
  <c r="K148" i="61"/>
  <c r="M148" i="61" s="1"/>
  <c r="K138" i="61"/>
  <c r="F152" i="61"/>
  <c r="G152" i="61" s="1"/>
  <c r="P168" i="61"/>
  <c r="O14" i="61"/>
  <c r="P14" i="61" s="1"/>
  <c r="V168" i="61"/>
  <c r="U14" i="61"/>
  <c r="V14" i="61" s="1"/>
  <c r="E80" i="61"/>
  <c r="E47" i="61" s="1"/>
  <c r="AH168" i="61"/>
  <c r="AG14" i="61"/>
  <c r="AH14" i="61" s="1"/>
  <c r="AH128" i="61"/>
  <c r="AB81" i="61"/>
  <c r="AL166" i="61"/>
  <c r="AN46" i="61"/>
  <c r="V165" i="61"/>
  <c r="P82" i="61"/>
  <c r="M73" i="61"/>
  <c r="G92" i="61"/>
  <c r="Z307" i="61"/>
  <c r="AB259" i="61"/>
  <c r="P253" i="61"/>
  <c r="AH261" i="61"/>
  <c r="U306" i="61"/>
  <c r="V258" i="61"/>
  <c r="J310" i="61"/>
  <c r="I326" i="61"/>
  <c r="J326" i="61" s="1"/>
  <c r="R308" i="61"/>
  <c r="S260" i="61"/>
  <c r="V255" i="61"/>
  <c r="Y130" i="61"/>
  <c r="Z77" i="61"/>
  <c r="Z164" i="61" s="1"/>
  <c r="AB86" i="61"/>
  <c r="AE130" i="61"/>
  <c r="F130" i="61"/>
  <c r="G130" i="61" s="1"/>
  <c r="P129" i="61"/>
  <c r="V81" i="61"/>
  <c r="O77" i="61"/>
  <c r="P77" i="61" s="1"/>
  <c r="AQ49" i="61"/>
  <c r="Z166" i="61"/>
  <c r="G90" i="61"/>
  <c r="AH253" i="61"/>
  <c r="U308" i="61"/>
  <c r="V308" i="61" s="1"/>
  <c r="V260" i="61"/>
  <c r="P328" i="61"/>
  <c r="O13" i="61"/>
  <c r="O334" i="61" s="1"/>
  <c r="AN328" i="61"/>
  <c r="AM13" i="61"/>
  <c r="AM334" i="61" s="1"/>
  <c r="AN312" i="61"/>
  <c r="Y261" i="61"/>
  <c r="K308" i="61"/>
  <c r="M260" i="61"/>
  <c r="AN253" i="61"/>
  <c r="AO138" i="61"/>
  <c r="AO136" i="61" s="1"/>
  <c r="AQ136" i="61" s="1"/>
  <c r="AK327" i="61"/>
  <c r="AJ12" i="61"/>
  <c r="AJ333" i="61" s="1"/>
  <c r="G313" i="61"/>
  <c r="F329" i="61"/>
  <c r="G329" i="61" s="1"/>
  <c r="V328" i="61"/>
  <c r="S261" i="61"/>
  <c r="F310" i="61"/>
  <c r="S327" i="61"/>
  <c r="R12" i="61"/>
  <c r="R333" i="61" s="1"/>
  <c r="AJ308" i="61"/>
  <c r="AK260" i="61"/>
  <c r="Y310" i="61"/>
  <c r="X326" i="61"/>
  <c r="Y326" i="61" s="1"/>
  <c r="R307" i="61"/>
  <c r="S307" i="61" s="1"/>
  <c r="S259" i="61"/>
  <c r="O306" i="61"/>
  <c r="P306" i="61" s="1"/>
  <c r="P258" i="61"/>
  <c r="G301" i="61"/>
  <c r="AK261" i="61"/>
  <c r="V253" i="61"/>
  <c r="G188" i="61"/>
  <c r="F180" i="61"/>
  <c r="AK254" i="61"/>
  <c r="AQ254" i="61"/>
  <c r="I337" i="61"/>
  <c r="J337" i="61" s="1"/>
  <c r="J253" i="61"/>
  <c r="T148" i="61"/>
  <c r="V148" i="61" s="1"/>
  <c r="F144" i="61"/>
  <c r="G144" i="61" s="1"/>
  <c r="G146" i="61"/>
  <c r="F138" i="61"/>
  <c r="F136" i="61" s="1"/>
  <c r="G156" i="61"/>
  <c r="AC77" i="61"/>
  <c r="AE77" i="61" s="1"/>
  <c r="AE82" i="61"/>
  <c r="F46" i="61"/>
  <c r="F57" i="61"/>
  <c r="G57" i="61" s="1"/>
  <c r="G58" i="61"/>
  <c r="AN129" i="61"/>
  <c r="G74" i="61"/>
  <c r="F73" i="61"/>
  <c r="G73" i="61" s="1"/>
  <c r="M46" i="61"/>
  <c r="AH167" i="61"/>
  <c r="AB129" i="61"/>
  <c r="E82" i="61"/>
  <c r="E79" i="61"/>
  <c r="AQ80" i="61"/>
  <c r="G49" i="61"/>
  <c r="AD167" i="61"/>
  <c r="M166" i="61"/>
  <c r="G83" i="61"/>
  <c r="AF77" i="61"/>
  <c r="AH77" i="61" s="1"/>
  <c r="G88" i="61"/>
  <c r="F160" i="61"/>
  <c r="G160" i="61" s="1"/>
  <c r="G162" i="61"/>
  <c r="S254" i="61"/>
  <c r="AB253" i="61"/>
  <c r="AN255" i="61"/>
  <c r="AN81" i="61"/>
  <c r="AJ164" i="61"/>
  <c r="G89" i="61"/>
  <c r="F86" i="61"/>
  <c r="X167" i="61"/>
  <c r="AA164" i="61"/>
  <c r="X15" i="61"/>
  <c r="X335" i="61" s="1"/>
  <c r="W167" i="61"/>
  <c r="W13" i="61" s="1"/>
  <c r="W334" i="61" s="1"/>
  <c r="Y47" i="61"/>
  <c r="G110" i="61"/>
  <c r="O169" i="61"/>
  <c r="P48" i="61"/>
  <c r="AE73" i="61"/>
  <c r="AB260" i="61"/>
  <c r="AA308" i="61"/>
  <c r="AB308" i="61" s="1"/>
  <c r="M259" i="61"/>
  <c r="L307" i="61"/>
  <c r="M307" i="61" s="1"/>
  <c r="E289" i="61"/>
  <c r="G289" i="61" s="1"/>
  <c r="G291" i="61"/>
  <c r="M254" i="61"/>
  <c r="AH255" i="61"/>
  <c r="AG15" i="61"/>
  <c r="AG335" i="61" s="1"/>
  <c r="AH335" i="61" s="1"/>
  <c r="AA252" i="61"/>
  <c r="AB252" i="61" s="1"/>
  <c r="AB180" i="61"/>
  <c r="T166" i="61"/>
  <c r="V129" i="61"/>
  <c r="I307" i="61"/>
  <c r="J259" i="61"/>
  <c r="AB168" i="61"/>
  <c r="AA14" i="61"/>
  <c r="AB14" i="61" s="1"/>
  <c r="F168" i="61"/>
  <c r="G168" i="61" s="1"/>
  <c r="J168" i="61"/>
  <c r="I14" i="61"/>
  <c r="R167" i="61"/>
  <c r="O166" i="61"/>
  <c r="P46" i="61"/>
  <c r="U164" i="61"/>
  <c r="V44" i="61"/>
  <c r="AE169" i="61"/>
  <c r="N166" i="61"/>
  <c r="N12" i="61" s="1"/>
  <c r="N333" i="61" s="1"/>
  <c r="G81" i="61"/>
  <c r="AH80" i="61"/>
  <c r="I306" i="61"/>
  <c r="J306" i="61" s="1"/>
  <c r="J258" i="61"/>
  <c r="AE254" i="61"/>
  <c r="AM306" i="61"/>
  <c r="AN306" i="61" s="1"/>
  <c r="AN258" i="61"/>
  <c r="AN260" i="61"/>
  <c r="AM308" i="61"/>
  <c r="AN308" i="61" s="1"/>
  <c r="E312" i="61"/>
  <c r="E314" i="61"/>
  <c r="E310" i="61" s="1"/>
  <c r="E326" i="61" s="1"/>
  <c r="AG306" i="61"/>
  <c r="AH306" i="61" s="1"/>
  <c r="AH258" i="61"/>
  <c r="E273" i="61"/>
  <c r="E261" i="61" s="1"/>
  <c r="I339" i="61"/>
  <c r="J339" i="61" s="1"/>
  <c r="J255" i="61"/>
  <c r="I15" i="61"/>
  <c r="I335" i="61" s="1"/>
  <c r="J335" i="61" s="1"/>
  <c r="P255" i="61"/>
  <c r="Y254" i="61"/>
  <c r="G196" i="61"/>
  <c r="AB136" i="61"/>
  <c r="AH137" i="61"/>
  <c r="AF136" i="61"/>
  <c r="AH136" i="61" s="1"/>
  <c r="E137" i="61"/>
  <c r="G137" i="61" s="1"/>
  <c r="H136" i="61"/>
  <c r="J136" i="61" s="1"/>
  <c r="J137" i="61"/>
  <c r="V128" i="61"/>
  <c r="AQ96" i="61"/>
  <c r="AK80" i="61"/>
  <c r="H166" i="61"/>
  <c r="E129" i="61"/>
  <c r="E128" i="61" s="1"/>
  <c r="AP77" i="61"/>
  <c r="AQ77" i="61" s="1"/>
  <c r="AQ82" i="61"/>
  <c r="L15" i="61"/>
  <c r="L335" i="61" s="1"/>
  <c r="AK169" i="61" l="1"/>
  <c r="AE335" i="61"/>
  <c r="AK333" i="61"/>
  <c r="X165" i="61"/>
  <c r="Y165" i="61" s="1"/>
  <c r="X332" i="61"/>
  <c r="Y332" i="61" s="1"/>
  <c r="AE333" i="61"/>
  <c r="S333" i="61"/>
  <c r="AE166" i="61"/>
  <c r="AE12" i="61"/>
  <c r="AC10" i="61"/>
  <c r="AC331" i="61"/>
  <c r="AE15" i="61"/>
  <c r="Q15" i="61"/>
  <c r="Q335" i="61" s="1"/>
  <c r="E165" i="61"/>
  <c r="S332" i="61"/>
  <c r="E257" i="61"/>
  <c r="V306" i="61"/>
  <c r="G285" i="61"/>
  <c r="E180" i="61"/>
  <c r="E252" i="61" s="1"/>
  <c r="AL307" i="61"/>
  <c r="AN307" i="61" s="1"/>
  <c r="G277" i="61"/>
  <c r="AN138" i="61"/>
  <c r="AQ261" i="61"/>
  <c r="AO257" i="61"/>
  <c r="AQ257" i="61" s="1"/>
  <c r="F257" i="61"/>
  <c r="F305" i="61" s="1"/>
  <c r="AA12" i="61"/>
  <c r="AA333" i="61" s="1"/>
  <c r="AB257" i="61"/>
  <c r="AO12" i="61"/>
  <c r="AO333" i="61" s="1"/>
  <c r="E259" i="61"/>
  <c r="E307" i="61" s="1"/>
  <c r="V305" i="61"/>
  <c r="G260" i="61"/>
  <c r="N13" i="61"/>
  <c r="N334" i="61" s="1"/>
  <c r="P334" i="61" s="1"/>
  <c r="AL167" i="61"/>
  <c r="AL164" i="61"/>
  <c r="Y136" i="61"/>
  <c r="G150" i="61"/>
  <c r="S166" i="61"/>
  <c r="Q10" i="61"/>
  <c r="F148" i="61"/>
  <c r="G148" i="61" s="1"/>
  <c r="AQ259" i="61"/>
  <c r="G340" i="61"/>
  <c r="G342" i="61"/>
  <c r="AM15" i="61"/>
  <c r="AM335" i="61" s="1"/>
  <c r="G258" i="61"/>
  <c r="G308" i="61"/>
  <c r="Y306" i="61"/>
  <c r="X12" i="61"/>
  <c r="X333" i="61" s="1"/>
  <c r="AO167" i="61"/>
  <c r="AO13" i="61" s="1"/>
  <c r="AO334" i="61" s="1"/>
  <c r="AQ138" i="61"/>
  <c r="N164" i="61"/>
  <c r="V257" i="61"/>
  <c r="F128" i="61"/>
  <c r="G128" i="61" s="1"/>
  <c r="W15" i="61"/>
  <c r="W335" i="61" s="1"/>
  <c r="Y169" i="61"/>
  <c r="M306" i="61"/>
  <c r="L12" i="61"/>
  <c r="L333" i="61" s="1"/>
  <c r="F338" i="61"/>
  <c r="G338" i="61" s="1"/>
  <c r="AM12" i="61"/>
  <c r="AM333" i="61" s="1"/>
  <c r="S165" i="61"/>
  <c r="AI136" i="61"/>
  <c r="AK136" i="61" s="1"/>
  <c r="AK138" i="61"/>
  <c r="AO164" i="61"/>
  <c r="U12" i="61"/>
  <c r="U333" i="61" s="1"/>
  <c r="G314" i="61"/>
  <c r="G263" i="61"/>
  <c r="AO326" i="61"/>
  <c r="AQ326" i="61" s="1"/>
  <c r="AQ310" i="61"/>
  <c r="J257" i="61"/>
  <c r="I305" i="61"/>
  <c r="J305" i="61" s="1"/>
  <c r="R164" i="61"/>
  <c r="S164" i="61" s="1"/>
  <c r="AH46" i="61"/>
  <c r="G86" i="61"/>
  <c r="E77" i="61"/>
  <c r="E44" i="61" s="1"/>
  <c r="AB77" i="61"/>
  <c r="AQ46" i="61"/>
  <c r="AQ166" i="61"/>
  <c r="AQ15" i="61"/>
  <c r="G79" i="61"/>
  <c r="M44" i="61"/>
  <c r="AP164" i="61"/>
  <c r="AK165" i="61"/>
  <c r="AD165" i="61"/>
  <c r="AE11" i="61"/>
  <c r="O165" i="61"/>
  <c r="P11" i="61"/>
  <c r="F11" i="61"/>
  <c r="F332" i="61" s="1"/>
  <c r="O164" i="61"/>
  <c r="AB164" i="61"/>
  <c r="E305" i="61"/>
  <c r="G261" i="61"/>
  <c r="AA169" i="61"/>
  <c r="AB48" i="61"/>
  <c r="W164" i="61"/>
  <c r="Y44" i="61"/>
  <c r="S257" i="61"/>
  <c r="R305" i="61"/>
  <c r="S305" i="61" s="1"/>
  <c r="U169" i="61"/>
  <c r="V48" i="61"/>
  <c r="Z13" i="61"/>
  <c r="Z334" i="61" s="1"/>
  <c r="AB334" i="61" s="1"/>
  <c r="AB307" i="61"/>
  <c r="E166" i="61"/>
  <c r="H12" i="61"/>
  <c r="H333" i="61" s="1"/>
  <c r="H331" i="61" s="1"/>
  <c r="J166" i="61"/>
  <c r="J15" i="61"/>
  <c r="F14" i="61"/>
  <c r="G14" i="61" s="1"/>
  <c r="J14" i="61"/>
  <c r="G129" i="61"/>
  <c r="L13" i="61"/>
  <c r="L334" i="61" s="1"/>
  <c r="AB44" i="61"/>
  <c r="I12" i="61"/>
  <c r="I333" i="61" s="1"/>
  <c r="AK308" i="61"/>
  <c r="AJ15" i="61"/>
  <c r="AJ335" i="61" s="1"/>
  <c r="AK335" i="61" s="1"/>
  <c r="Z12" i="61"/>
  <c r="Z333" i="61" s="1"/>
  <c r="AB166" i="61"/>
  <c r="AG305" i="61"/>
  <c r="AH305" i="61" s="1"/>
  <c r="AH257" i="61"/>
  <c r="K167" i="61"/>
  <c r="E167" i="61" s="1"/>
  <c r="M138" i="61"/>
  <c r="K136" i="61"/>
  <c r="E138" i="61"/>
  <c r="G138" i="61" s="1"/>
  <c r="V138" i="61"/>
  <c r="T167" i="61"/>
  <c r="T136" i="61"/>
  <c r="J307" i="61"/>
  <c r="I13" i="61"/>
  <c r="I334" i="61" s="1"/>
  <c r="J334" i="61" s="1"/>
  <c r="AL169" i="61"/>
  <c r="AN48" i="61"/>
  <c r="AK44" i="61"/>
  <c r="E328" i="61"/>
  <c r="G328" i="61" s="1"/>
  <c r="G312" i="61"/>
  <c r="T12" i="61"/>
  <c r="T333" i="61" s="1"/>
  <c r="V166" i="61"/>
  <c r="AP167" i="61"/>
  <c r="F167" i="61" s="1"/>
  <c r="AQ47" i="61"/>
  <c r="S12" i="61"/>
  <c r="K15" i="61"/>
  <c r="K335" i="61" s="1"/>
  <c r="M308" i="61"/>
  <c r="AM164" i="61"/>
  <c r="AN44" i="61"/>
  <c r="G273" i="61"/>
  <c r="AL12" i="61"/>
  <c r="AL333" i="61" s="1"/>
  <c r="AN333" i="61" s="1"/>
  <c r="AN166" i="61"/>
  <c r="AF12" i="61"/>
  <c r="AF333" i="61" s="1"/>
  <c r="AH166" i="61"/>
  <c r="AI167" i="61"/>
  <c r="AK47" i="61"/>
  <c r="F339" i="61"/>
  <c r="G339" i="61" s="1"/>
  <c r="AH15" i="61"/>
  <c r="P169" i="61"/>
  <c r="O15" i="61"/>
  <c r="O335" i="61" s="1"/>
  <c r="P335" i="61" s="1"/>
  <c r="Y167" i="61"/>
  <c r="X13" i="61"/>
  <c r="X334" i="61" s="1"/>
  <c r="Y334" i="61" s="1"/>
  <c r="F337" i="61"/>
  <c r="I336" i="61"/>
  <c r="J336" i="61" s="1"/>
  <c r="F252" i="61"/>
  <c r="AJ305" i="61"/>
  <c r="AK305" i="61" s="1"/>
  <c r="AK257" i="61"/>
  <c r="X305" i="61"/>
  <c r="Y305" i="61" s="1"/>
  <c r="Y257" i="61"/>
  <c r="Y128" i="61"/>
  <c r="X164" i="61"/>
  <c r="G82" i="61"/>
  <c r="L305" i="61"/>
  <c r="M305" i="61" s="1"/>
  <c r="M257" i="61"/>
  <c r="O305" i="61"/>
  <c r="P305" i="61" s="1"/>
  <c r="P257" i="61"/>
  <c r="G47" i="61"/>
  <c r="P166" i="61"/>
  <c r="O12" i="61"/>
  <c r="O333" i="61" s="1"/>
  <c r="P333" i="61" s="1"/>
  <c r="F166" i="61"/>
  <c r="F326" i="61"/>
  <c r="G326" i="61" s="1"/>
  <c r="G310" i="61"/>
  <c r="S308" i="61"/>
  <c r="R15" i="61"/>
  <c r="R335" i="61" s="1"/>
  <c r="F77" i="61"/>
  <c r="F44" i="61" s="1"/>
  <c r="I164" i="61"/>
  <c r="J44" i="61"/>
  <c r="F307" i="61"/>
  <c r="G259" i="61"/>
  <c r="G80" i="61"/>
  <c r="S167" i="61"/>
  <c r="R13" i="61"/>
  <c r="R334" i="61" s="1"/>
  <c r="S334" i="61" s="1"/>
  <c r="AE167" i="61"/>
  <c r="AD13" i="61"/>
  <c r="AD334" i="61" s="1"/>
  <c r="AE334" i="61" s="1"/>
  <c r="AE128" i="61"/>
  <c r="AD164" i="61"/>
  <c r="H164" i="61"/>
  <c r="J128" i="61"/>
  <c r="AJ13" i="61"/>
  <c r="AJ334" i="61" s="1"/>
  <c r="AJ331" i="61" s="1"/>
  <c r="AK12" i="61"/>
  <c r="AG12" i="61"/>
  <c r="AG333" i="61" s="1"/>
  <c r="AG331" i="61" s="1"/>
  <c r="G44" i="61" l="1"/>
  <c r="P13" i="61"/>
  <c r="N331" i="61"/>
  <c r="AM331" i="61"/>
  <c r="R331" i="61"/>
  <c r="X331" i="61"/>
  <c r="S335" i="61"/>
  <c r="O331" i="61"/>
  <c r="Y333" i="61"/>
  <c r="M333" i="61"/>
  <c r="L331" i="61"/>
  <c r="Q331" i="61"/>
  <c r="AD331" i="61"/>
  <c r="AE331" i="61" s="1"/>
  <c r="AQ333" i="61"/>
  <c r="AO331" i="61"/>
  <c r="AQ12" i="61"/>
  <c r="AH333" i="61"/>
  <c r="AF331" i="61"/>
  <c r="AH331" i="61" s="1"/>
  <c r="AB333" i="61"/>
  <c r="Z331" i="61"/>
  <c r="Y335" i="61"/>
  <c r="W331" i="61"/>
  <c r="V333" i="61"/>
  <c r="M335" i="61"/>
  <c r="J333" i="61"/>
  <c r="I331" i="61"/>
  <c r="J331" i="61" s="1"/>
  <c r="AO305" i="61"/>
  <c r="AQ305" i="61" s="1"/>
  <c r="G307" i="61"/>
  <c r="G180" i="61"/>
  <c r="G252" i="61"/>
  <c r="AN164" i="61"/>
  <c r="W10" i="61"/>
  <c r="Y15" i="61"/>
  <c r="N10" i="61"/>
  <c r="G257" i="61"/>
  <c r="AN167" i="61"/>
  <c r="AL13" i="61"/>
  <c r="AL334" i="61" s="1"/>
  <c r="AN334" i="61" s="1"/>
  <c r="E136" i="61"/>
  <c r="G136" i="61" s="1"/>
  <c r="AO10" i="61"/>
  <c r="AM10" i="61"/>
  <c r="P164" i="61"/>
  <c r="AQ164" i="61"/>
  <c r="Y12" i="61"/>
  <c r="AI164" i="61"/>
  <c r="AK164" i="61" s="1"/>
  <c r="M12" i="61"/>
  <c r="G305" i="61"/>
  <c r="R10" i="61"/>
  <c r="S10" i="61" s="1"/>
  <c r="G77" i="61"/>
  <c r="AB13" i="61"/>
  <c r="AJ10" i="61"/>
  <c r="AQ44" i="61"/>
  <c r="AE165" i="61"/>
  <c r="F165" i="61"/>
  <c r="G11" i="61"/>
  <c r="P44" i="61"/>
  <c r="P165" i="61"/>
  <c r="F169" i="61"/>
  <c r="G166" i="61"/>
  <c r="AL15" i="61"/>
  <c r="AL335" i="61" s="1"/>
  <c r="AN169" i="61"/>
  <c r="E169" i="61"/>
  <c r="AE13" i="61"/>
  <c r="AD10" i="61"/>
  <c r="AE10" i="61" s="1"/>
  <c r="Y164" i="61"/>
  <c r="AF164" i="61"/>
  <c r="AH164" i="61" s="1"/>
  <c r="AH44" i="61"/>
  <c r="I10" i="61"/>
  <c r="F12" i="61"/>
  <c r="F333" i="61" s="1"/>
  <c r="J12" i="61"/>
  <c r="E12" i="61"/>
  <c r="H10" i="61"/>
  <c r="AF10" i="61"/>
  <c r="AQ167" i="61"/>
  <c r="AP13" i="61"/>
  <c r="J13" i="61"/>
  <c r="K164" i="61"/>
  <c r="M164" i="61" s="1"/>
  <c r="M136" i="61"/>
  <c r="Z10" i="61"/>
  <c r="V169" i="61"/>
  <c r="U15" i="61"/>
  <c r="U335" i="61" s="1"/>
  <c r="V335" i="61" s="1"/>
  <c r="AB169" i="61"/>
  <c r="AA15" i="61"/>
  <c r="AA335" i="61" s="1"/>
  <c r="AB335" i="61" s="1"/>
  <c r="P12" i="61"/>
  <c r="O10" i="61"/>
  <c r="G337" i="61"/>
  <c r="F336" i="61"/>
  <c r="G336" i="61" s="1"/>
  <c r="P15" i="61"/>
  <c r="AI13" i="61"/>
  <c r="AI334" i="61" s="1"/>
  <c r="AK167" i="61"/>
  <c r="AB12" i="61"/>
  <c r="V136" i="61"/>
  <c r="T164" i="61"/>
  <c r="V164" i="61" s="1"/>
  <c r="K13" i="61"/>
  <c r="E13" i="61" s="1"/>
  <c r="M167" i="61"/>
  <c r="G167" i="61"/>
  <c r="AK15" i="61"/>
  <c r="AH12" i="61"/>
  <c r="AG10" i="61"/>
  <c r="S15" i="61"/>
  <c r="Y13" i="61"/>
  <c r="X10" i="61"/>
  <c r="AC164" i="61"/>
  <c r="AE44" i="61"/>
  <c r="V12" i="61"/>
  <c r="S13" i="61"/>
  <c r="F164" i="61"/>
  <c r="J164" i="61"/>
  <c r="M15" i="61"/>
  <c r="T13" i="61"/>
  <c r="V167" i="61"/>
  <c r="L10" i="61"/>
  <c r="AN12" i="61"/>
  <c r="P10" i="61" l="1"/>
  <c r="E333" i="61"/>
  <c r="Y331" i="61"/>
  <c r="P331" i="61"/>
  <c r="T10" i="61"/>
  <c r="T334" i="61"/>
  <c r="AK334" i="61"/>
  <c r="AI331" i="61"/>
  <c r="AK331" i="61" s="1"/>
  <c r="F13" i="61"/>
  <c r="F334" i="61" s="1"/>
  <c r="AP334" i="61"/>
  <c r="AA331" i="61"/>
  <c r="AB331" i="61" s="1"/>
  <c r="U331" i="61"/>
  <c r="M13" i="61"/>
  <c r="K334" i="61"/>
  <c r="S331" i="61"/>
  <c r="AN335" i="61"/>
  <c r="AL331" i="61"/>
  <c r="AN331" i="61" s="1"/>
  <c r="Y10" i="61"/>
  <c r="AL10" i="61"/>
  <c r="AN10" i="61" s="1"/>
  <c r="AN13" i="61"/>
  <c r="G169" i="61"/>
  <c r="G332" i="61"/>
  <c r="G165" i="61"/>
  <c r="E164" i="61"/>
  <c r="G164" i="61" s="1"/>
  <c r="AH10" i="61"/>
  <c r="G12" i="61"/>
  <c r="V15" i="61"/>
  <c r="U10" i="61"/>
  <c r="V10" i="61" s="1"/>
  <c r="AE164" i="61"/>
  <c r="AI10" i="61"/>
  <c r="AK10" i="61" s="1"/>
  <c r="J10" i="61"/>
  <c r="AN15" i="61"/>
  <c r="K10" i="61"/>
  <c r="M10" i="61" s="1"/>
  <c r="E334" i="61"/>
  <c r="AQ13" i="61"/>
  <c r="AP10" i="61"/>
  <c r="AQ10" i="61" s="1"/>
  <c r="AB15" i="61"/>
  <c r="AA10" i="61"/>
  <c r="AB10" i="61" s="1"/>
  <c r="E15" i="61"/>
  <c r="E335" i="61" s="1"/>
  <c r="V13" i="61"/>
  <c r="AK13" i="61"/>
  <c r="F15" i="61"/>
  <c r="E10" i="61" l="1"/>
  <c r="M334" i="61"/>
  <c r="K331" i="61"/>
  <c r="M331" i="61" s="1"/>
  <c r="AQ334" i="61"/>
  <c r="AP331" i="61"/>
  <c r="AQ331" i="61" s="1"/>
  <c r="V334" i="61"/>
  <c r="T331" i="61"/>
  <c r="V331" i="61" s="1"/>
  <c r="E331" i="61"/>
  <c r="F10" i="61"/>
  <c r="F335" i="61"/>
  <c r="G335" i="61" s="1"/>
  <c r="G13" i="61"/>
  <c r="G334" i="61"/>
  <c r="G15" i="61"/>
  <c r="G333" i="61"/>
  <c r="G10" i="61" l="1"/>
  <c r="F331" i="61"/>
  <c r="G331" i="61" s="1"/>
  <c r="H25" i="3" l="1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11" i="8" l="1"/>
  <c r="D11" i="8" s="1"/>
  <c r="C5" i="8"/>
  <c r="C8" i="8"/>
  <c r="D8" i="8" s="1"/>
  <c r="C14" i="8"/>
  <c r="D14" i="8" s="1"/>
  <c r="C19" i="8"/>
  <c r="D19" i="8" s="1"/>
  <c r="D5" i="8"/>
  <c r="C24" i="8" l="1"/>
  <c r="D24" i="8"/>
</calcChain>
</file>

<file path=xl/comments1.xml><?xml version="1.0" encoding="utf-8"?>
<comments xmlns="http://schemas.openxmlformats.org/spreadsheetml/2006/main">
  <authors>
    <author>TureyskayEE</author>
  </authors>
  <commentList>
    <comment ref="K9" authorId="0" shape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  <author>Обогрелова Анастасия Владимировна</author>
  </authors>
  <commentList>
    <comment ref="B57" authorId="0" shapeId="0">
      <text>
        <r>
          <rPr>
            <b/>
            <sz val="9"/>
            <color indexed="81"/>
            <rFont val="Tahoma"/>
            <family val="2"/>
            <charset val="204"/>
          </rPr>
          <t>ЕГЭ(84305)</t>
        </r>
      </text>
    </comment>
    <comment ref="B65" authorId="1" shapeId="0">
      <text>
        <r>
          <rPr>
            <b/>
            <sz val="9"/>
            <color indexed="81"/>
            <rFont val="Tahoma"/>
            <family val="2"/>
            <charset val="204"/>
          </rPr>
          <t>Мероприятие ушло в портфель проектов</t>
        </r>
      </text>
    </comment>
    <comment ref="B69" authorId="1" shapeId="0">
      <text>
        <r>
          <rPr>
            <b/>
            <sz val="9"/>
            <color indexed="81"/>
            <rFont val="Tahoma"/>
            <family val="2"/>
            <charset val="204"/>
          </rPr>
          <t>Мероприятие ушло в портфель проектов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3" authorId="0" shapeId="0">
      <text>
        <r>
          <rPr>
            <b/>
            <sz val="9"/>
            <color indexed="81"/>
            <rFont val="Tahoma"/>
            <family val="2"/>
            <charset val="204"/>
          </rPr>
          <t>84050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<sst xmlns="http://schemas.openxmlformats.org/spreadsheetml/2006/main" count="1474" uniqueCount="567">
  <si>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</si>
  <si>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</si>
  <si>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</si>
  <si>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</si>
  <si>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</si>
  <si>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</si>
  <si>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</si>
  <si>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</si>
  <si>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</si>
  <si>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</si>
  <si>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</si>
  <si>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</si>
  <si>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</si>
  <si>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</si>
  <si>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</si>
  <si>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</si>
  <si>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</si>
  <si>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</si>
  <si>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</si>
  <si>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</si>
  <si>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</si>
  <si>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</si>
  <si>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</si>
  <si>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</si>
  <si>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</si>
  <si>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</si>
  <si>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</si>
  <si>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</si>
  <si>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</si>
  <si>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</si>
  <si>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</si>
  <si>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</si>
  <si>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</si>
  <si>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</si>
  <si>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</si>
  <si>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</si>
  <si>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</si>
  <si>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</si>
  <si>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</si>
  <si>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</si>
  <si>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</si>
  <si>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</si>
  <si>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</si>
  <si>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</si>
  <si>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</si>
  <si>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</si>
  <si>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</si>
  <si>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</si>
  <si>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</si>
  <si>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</si>
  <si>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</si>
  <si>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</si>
  <si>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</si>
  <si>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</si>
  <si>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</si>
  <si>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</si>
  <si>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</si>
  <si>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</si>
  <si>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</si>
  <si>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</si>
  <si>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</si>
  <si>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</si>
  <si>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</si>
  <si>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</si>
  <si>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</si>
  <si>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</si>
  <si>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</si>
  <si>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</si>
  <si>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</si>
  <si>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</si>
  <si>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</si>
  <si>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</si>
  <si>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</si>
  <si>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</si>
  <si>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</si>
  <si>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</si>
  <si>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</si>
  <si>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</si>
  <si>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</si>
  <si>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</si>
  <si>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</si>
  <si>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</si>
  <si>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</si>
  <si>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</si>
  <si>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</si>
  <si>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</si>
  <si>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</si>
  <si>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</si>
  <si>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</si>
  <si>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</si>
  <si>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</si>
  <si>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</si>
  <si>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</si>
  <si>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</si>
  <si>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</si>
  <si>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</si>
  <si>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</si>
  <si>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</si>
  <si>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</si>
  <si>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</si>
  <si>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</si>
  <si>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</si>
  <si>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</si>
  <si>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</si>
  <si>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</si>
  <si>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</si>
  <si>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</si>
  <si>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</si>
  <si>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</si>
  <si>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</si>
  <si>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</si>
  <si>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</si>
  <si>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</si>
  <si>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</si>
  <si>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</si>
  <si>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</si>
  <si>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</si>
  <si>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</si>
  <si>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</si>
  <si>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</si>
  <si>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</si>
  <si>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</si>
  <si>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</si>
  <si>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</si>
  <si>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</si>
  <si>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</si>
  <si>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</si>
  <si>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</si>
  <si>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</si>
  <si>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</si>
  <si>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</si>
  <si>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</si>
  <si>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</si>
  <si>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</si>
  <si>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</si>
  <si>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</si>
  <si>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</si>
  <si>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</si>
  <si>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</si>
  <si>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</si>
  <si>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</si>
  <si>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</si>
  <si>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</si>
  <si>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</si>
  <si>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</si>
  <si>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</si>
  <si>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</si>
  <si>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</si>
  <si>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</si>
  <si>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</si>
  <si>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</si>
  <si>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</si>
  <si>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</si>
  <si>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</si>
  <si>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</si>
  <si>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</si>
  <si>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</si>
  <si>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</si>
  <si>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</si>
  <si>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</si>
  <si>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</si>
  <si>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</si>
  <si>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</si>
  <si>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</si>
  <si>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</si>
  <si>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</si>
  <si>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</si>
  <si>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</si>
  <si>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</si>
  <si>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</si>
  <si>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</si>
  <si>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</si>
  <si>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</si>
  <si>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</si>
  <si>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</si>
  <si>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</si>
  <si>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</si>
  <si>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</si>
  <si>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</si>
  <si>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</si>
  <si>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</si>
  <si>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</si>
  <si>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</si>
  <si>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</si>
  <si>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</si>
  <si>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</si>
  <si>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</si>
  <si>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</si>
  <si>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</si>
  <si>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</si>
  <si>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</si>
  <si>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</si>
  <si>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</si>
  <si>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</si>
  <si>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</si>
  <si>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</si>
  <si>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</si>
  <si>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</si>
  <si>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</si>
  <si>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</si>
  <si>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</si>
  <si>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</si>
  <si>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</si>
  <si>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</si>
  <si>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</si>
  <si>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</si>
  <si>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</si>
  <si>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</si>
  <si>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</si>
  <si>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</si>
  <si>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</si>
  <si>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</si>
  <si>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</si>
  <si>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</si>
  <si>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</si>
  <si>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</si>
  <si>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</si>
  <si>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</si>
  <si>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</si>
  <si>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</si>
  <si>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</si>
  <si>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</si>
  <si>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</si>
  <si>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</si>
  <si>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</si>
  <si>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</si>
  <si>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</si>
  <si>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</si>
  <si>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</si>
  <si>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</si>
  <si>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</si>
  <si>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</si>
  <si>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</si>
  <si>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</si>
  <si>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</si>
  <si>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</si>
  <si>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</si>
  <si>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</si>
  <si>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</si>
  <si>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</si>
  <si>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</si>
  <si>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</si>
  <si>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</si>
  <si>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</si>
  <si>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</si>
  <si>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</si>
  <si>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</si>
  <si>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</si>
  <si>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</si>
  <si>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</si>
  <si>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</si>
  <si>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</si>
  <si>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</si>
  <si>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</si>
  <si>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</si>
  <si>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</si>
  <si>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</si>
  <si>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</si>
  <si>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</si>
  <si>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</si>
  <si>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</si>
  <si>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</si>
  <si>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</si>
  <si>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</si>
  <si>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</si>
  <si>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</si>
  <si>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</si>
  <si>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</si>
  <si>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</si>
  <si>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</si>
  <si>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</si>
  <si>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</si>
  <si>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</si>
  <si>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</si>
  <si>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</si>
  <si>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</si>
  <si>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</si>
  <si>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</si>
  <si>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</si>
  <si>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Причины отклонения  фактического исполнения от запланированного</t>
  </si>
  <si>
    <t>фактическое исполнение</t>
  </si>
  <si>
    <t>в т.ч. безвозмездные поступления физических и юридических лиц</t>
  </si>
  <si>
    <t>Подпрограмма 1 «Развитие образования и молодежной политики»</t>
  </si>
  <si>
    <t xml:space="preserve">Развитие системы дошкольного, общего образования и дополнительного образования детей </t>
  </si>
  <si>
    <t>всего</t>
  </si>
  <si>
    <t>иные внебюджетные источники</t>
  </si>
  <si>
    <t>Поддержка системы воспитания</t>
  </si>
  <si>
    <t>Проведение независимой государственной (итоговой) аттестации выпускников, в том числе в новой форме (9 классы) и в форме единого государственного экзамена</t>
  </si>
  <si>
    <t>Научное сопровождение программ развития образовательных учреждений района по ведению экспериментальной деятельности, оплата проведения экспертизы экспериментальных программ, конкурсных документов</t>
  </si>
  <si>
    <t>Организация и участие руководителей и педагогических работников образовательных учреждений района, специалистов муниципальных учреждений образования и молодежной политики района в работе семинаров, курсов повышения квалификации, стажировок, совещаний, в том числе окружного августовского совещания педагогических работников. Организация и проведение муниципального и регионального этапов всероссийского конкурса профессионального мастерства в сфере образования</t>
  </si>
  <si>
    <t>1.7.</t>
  </si>
  <si>
    <t>Издание методических пособий, сборников из опыта работы лучших учителей</t>
  </si>
  <si>
    <t>1.8.</t>
  </si>
  <si>
    <t>Компенсация части родительской платы за содержание ребенка в муниципальных образовательных учреждениях района, реализующих основную общеобразовательную программу дошкольного образования</t>
  </si>
  <si>
    <t>управление образования и молодежной политики</t>
  </si>
  <si>
    <t>1.10.</t>
  </si>
  <si>
    <t>Обеспечение государственных гарантий на получение образования</t>
  </si>
  <si>
    <t>управление образования и молодежной политики, муниципальные образовательные учреждения района</t>
  </si>
  <si>
    <t>Обеспечение государственных гарантий реализации прав на получение общедоступного и бесплатного дошкольного образования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</si>
  <si>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</t>
  </si>
  <si>
    <t>Обеспечение организации предоставления дополнительного образования</t>
  </si>
  <si>
    <t>1.11.</t>
  </si>
  <si>
    <t>1.12.</t>
  </si>
  <si>
    <t>Реализация мероприятий в области энергосбережения и повышения энергетической эффективности в муниципальных образовательных учреждениях района</t>
  </si>
  <si>
    <t>управление образования и молодежной политики, муниципальные образовательные учреждения</t>
  </si>
  <si>
    <t>1.13.</t>
  </si>
  <si>
    <t>Создание условий для функционирования и обеспечения системы персонифицированного финансирования дополнительного образования детей</t>
  </si>
  <si>
    <t>Обеспечение комплексной безопасности и комфортных условий образовательного процесса в общем и дополнительном образовании. Развитие инфраструктуры дошкольного, общего и дополнительного образования детей</t>
  </si>
  <si>
    <t>Приобретение мебели, оборудования, инвентаря для образовательных учреждений района</t>
  </si>
  <si>
    <t>Подпрограмма 2 «Формирование законопослушного поведения участников дорожного движения»</t>
  </si>
  <si>
    <t>Проведение мероприятий по профилактике правонарушений в сфере безопасности дорожного движения</t>
  </si>
  <si>
    <t>Проведение мероприятий по профилактике наркомании и алкоголизма среди детей, подростков и молодежи</t>
  </si>
  <si>
    <t>Изготовление методических рекомендаций по проведению профилактической работы среди населения; разработка пособий для специалистов  образовательных учреждений, родителей, специальных работников по формированию у подростков негативного отношения к употреблению наркотиков, психолого-педагогической реабилитации  несовершеннолетних; выпуск тематических видеофильмов</t>
  </si>
  <si>
    <t>Организация соревнований по различным видам спорта среди детей, подростков и молодежи  района в пришкольных лагерях, на дворовых и спортивных дворовых площадках в каникулярное время</t>
  </si>
  <si>
    <t>Проведение районной профилактической акции «Мы выбираем будущее»</t>
  </si>
  <si>
    <t>Проведение районной военно-патриотической игры «Зарница»</t>
  </si>
  <si>
    <t>Проведение конкурса вариативных программ по профилактике наркомании и алкоголизма, пропаганде семейного благополучия; содействия в реализации программ</t>
  </si>
  <si>
    <t>Проведение конкурса волонтерских отрядов «Марафон добрых и полезных дел»</t>
  </si>
  <si>
    <t>Разработка и изготовление социальной рекламы</t>
  </si>
  <si>
    <t>Проведение смотра-конкурса на лучшую организацию спортивной и профилактической работы на дворовых площадках и в подростковых клубах</t>
  </si>
  <si>
    <t>Итого по подпрограмме 3</t>
  </si>
  <si>
    <t>Подпрограмма 4 «Организация в каникулярное время отдыха, оздоровления, занятости детей, подростков и молодежи Нижневартовского района»</t>
  </si>
  <si>
    <t>Проведение мероприятий по организации в каникулярное время отдыха, оздоровления, занятости детей, подростков и молодежи</t>
  </si>
  <si>
    <t>Организация отдыха детей района в лагерях с дневным пребыванием детей, дворовых клубах, лагерях труда и отдыха,  палаточных лагерях на базе муниципальных учреждений района</t>
  </si>
  <si>
    <t>1.1.1.1.</t>
  </si>
  <si>
    <t>1.1.2.</t>
  </si>
  <si>
    <t>Организация питания детей в лагерях с дневным пребыванием детей, палаточных лагерях на базе муниципальных учреждений района</t>
  </si>
  <si>
    <t>Оздоровительный отдых детей района в загородных детских оздоровительных лагерях, санаториях и пансионатах</t>
  </si>
  <si>
    <t>Оплата путевок в загородные лагеря и проезда детей до места отдыха и обратно</t>
  </si>
  <si>
    <t>1.2.2.</t>
  </si>
  <si>
    <t>Оплата услуг, проезд, проживание сопровождающих лиц (сопровождение детей в пути следования) во время доставки детей до мест отдыха и обратно</t>
  </si>
  <si>
    <t>Организация доставки детей из населенных пунктов района в г. Нижневартовске до и после от-правки в загородные лагеря, оплата горючесмазочных материалов, в том числе для палаточных лагерей</t>
  </si>
  <si>
    <t>Организация обучения кадров для работы с детьми в летний период</t>
  </si>
  <si>
    <t xml:space="preserve">Обеспечение деятельности по реализации подпрограммы  (услуги связи, канцелярские товары) </t>
  </si>
  <si>
    <t>Итого по подпрограмме 4</t>
  </si>
  <si>
    <t>Подпрограмма 5 «Молодежь Нижневартовского района»</t>
  </si>
  <si>
    <t>Проведение мероприятий по обеспечению эффективной системы по социализации и самореализации молодежи, развитию потенциала молодежи</t>
  </si>
  <si>
    <t>Мероприятия по поддержке молодых семей: приобретение комплектов для новорожденных</t>
  </si>
  <si>
    <t>Итого по подпрограмме 5</t>
  </si>
  <si>
    <t>ответственный исполнитель (управление образования и молодежной политики администрации района)</t>
  </si>
  <si>
    <t>Национальные проект "Образование"</t>
  </si>
  <si>
    <t>3.2.</t>
  </si>
  <si>
    <t>3.3.</t>
  </si>
  <si>
    <t>3.4.</t>
  </si>
  <si>
    <t>Обеспечение организации предоставления дополнительного образования в т.ч:</t>
  </si>
  <si>
    <t xml:space="preserve">Обеспечение организации предоставления дополнительного образования </t>
  </si>
  <si>
    <t>Руководитель программы</t>
  </si>
  <si>
    <t>(Ф.И.О. подпись)</t>
  </si>
  <si>
    <t>тел. 49 47 88</t>
  </si>
  <si>
    <t xml:space="preserve">Согласовано: </t>
  </si>
  <si>
    <t>Специалист Департамента финансов администрации района</t>
  </si>
  <si>
    <t>Е.В. Шульц</t>
  </si>
  <si>
    <t>М.В. Любомирская</t>
  </si>
  <si>
    <t>3.3.1.</t>
  </si>
  <si>
    <t>3.3.2.</t>
  </si>
  <si>
    <t>1.8.1.</t>
  </si>
  <si>
    <t>1.8.2.</t>
  </si>
  <si>
    <t>1.8.3.</t>
  </si>
  <si>
    <t>Мероприятия по подготовке и проведению празднования 75-ой годовщины Победы в Великой Отечественной войне 1941–1945 годов в Нижневартовском районе</t>
  </si>
  <si>
    <t>Проведение про-филактических мероприятий, направленных на формирование у детей, подростков и молодежи навыков активного и здорового образа жизни</t>
  </si>
  <si>
    <t>Изготовление и распространение на безвозмездной основе в рамках проводимых профилактических мероприятий сувенирной продукции (футболки, бейсболки, дипломы, значки и т.д.)</t>
  </si>
  <si>
    <t xml:space="preserve">Проведение районного конкурса волонтерских проектов «Инициатива», направленных на социально-творческую активность детей, для подростков и молодежи </t>
  </si>
  <si>
    <t>Проведение районной акции в населенных пунктах района «Бросай болеть – вставай на лыжи"</t>
  </si>
  <si>
    <t>Разработка информационно-профилактических, методических материалов для учащихся (буклеты, методические рекомендации, брошюры, блокноты и т.д. и т.п.)</t>
  </si>
  <si>
    <t>1.14.</t>
  </si>
  <si>
    <t>Проведение легкоатлетического забега "Россия - территория без наркотиков" приуроченного к Международному дню борьбы с наркоманией и незаконным оборотом наркотиков</t>
  </si>
  <si>
    <t>1.15.</t>
  </si>
  <si>
    <t>Организация и проведение месячника мероприятий, направленных на формирование здорового образо жизни в образовательных учреждениях района "Здоровый ученик"</t>
  </si>
  <si>
    <t xml:space="preserve">Реализация проектов инициативного бюджетирования «Народная инициатива» </t>
  </si>
  <si>
    <t>Мероприятия по профилактике и устранению последствий распространения короновирусной инфекции</t>
  </si>
  <si>
    <t>1.16.</t>
  </si>
  <si>
    <t>Организация и проведение  мероприятий по профилактике незаконного потребления наркотических средств и психотропных веществ, наркомании</t>
  </si>
  <si>
    <t>1.17.</t>
  </si>
  <si>
    <t>Повышение профессионального уровня, квалификации субъектов профилактики наркомании с выдачей им подтверждающих документов (удостоверений, свидетельств, сертификатов)</t>
  </si>
  <si>
    <t>СОГЛАСОВАНО:</t>
  </si>
  <si>
    <t>Исполняющий обязанности</t>
  </si>
  <si>
    <t>заместителя главы  района</t>
  </si>
  <si>
    <t>по социальным вопросам</t>
  </si>
  <si>
    <t>___________М.В. Любомирская</t>
  </si>
  <si>
    <t xml:space="preserve"> ГРАФИК </t>
  </si>
  <si>
    <t>"Развитие образования в Нижневартовском районе"</t>
  </si>
  <si>
    <t>наименование программы</t>
  </si>
  <si>
    <t>Начальник управления образования и молодежной политики администрации района</t>
  </si>
  <si>
    <t>молодежной политики</t>
  </si>
  <si>
    <t>______________М.В.Любомирская</t>
  </si>
  <si>
    <t xml:space="preserve">Поддержка способной и талантливой молодежи </t>
  </si>
  <si>
    <t>Мероприятие по приобретению оборудования, школьных наборов и принадленостей для обучающихся образовательных учреждений для оказания мер социальной поддержки</t>
  </si>
  <si>
    <t xml:space="preserve"> реализации в 2021 году муниципальной программы </t>
  </si>
  <si>
    <t>план на 2021 год *</t>
  </si>
  <si>
    <t>График (сетевой график) реализации муниципальной программы</t>
  </si>
  <si>
    <t>управление образования и молодежной политики, муниципальные образовательные учреждения района, МАУ ДО "Спектр"</t>
  </si>
  <si>
    <t>управление образования и молодежной политики администрации района (далее – управление образования и молодежной политики), муниципальное автономное учреждение дополнительного образования «Спектр» (далее ‒ МАУ ДО «Спектр»), муниципальные образовательные учреждения района</t>
  </si>
  <si>
    <t>управление образования и молодежной политики, МАУ ДО "Спектр"</t>
  </si>
  <si>
    <t>управление образования и молодежной политики, МАУ ДО «Спектр»</t>
  </si>
  <si>
    <t>управление образования и молодежной политики, муниципальные образовательные учреждения района, МАУ ДО «Спектр»</t>
  </si>
  <si>
    <t>управление образования и молодежной политики, муниципальные образовательные учреждения района, МАУ ДО «Спектр», муниципальные образовательные учреждения района</t>
  </si>
  <si>
    <t>управление образования и молодежной политики, муниципальные образовательные учреждения района, МАУ ДО "Спектр", управление культуры и спорта администрации района</t>
  </si>
  <si>
    <t>Обеспечение организационно-методического и психолого-медико-педагогического сопровождения деятельности муниципальных образовательных учреждений,  проведение мероприятий по обеспечению эффективной системы по социализации и самореализации молодежи, развитию потенциала молодежи</t>
  </si>
  <si>
    <t>управление образования и молодежной политики, муниципальные образовательные учреждения района, МАУ ДО «Спектр», МБУ «Телевидение Нижневартовского района»</t>
  </si>
  <si>
    <t>Подпрограмма 3 «Комплексные меры профилактики наркомании и алкоголизма среди детей, подростков и молодежи»</t>
  </si>
  <si>
    <t>отдел по вопросам общественной безопасности, управление образования и молодежной политики, управление культуры и спорта администрации района, отдел по организации деятельности комиссии по делам несовершеннолетних администрации района, МБУ «Телевидение Нижневартовского района»</t>
  </si>
  <si>
    <t>Оплата услуг по проведению мероприятий по организации отдыха и оздоровления детей негосударственным организациям, в том числе социально ориентированным некоммерческим общественным организациям</t>
  </si>
  <si>
    <t>Расходы на организацию отдыха (оплата труда работников, первичные медосмотры, обработка территорий, спальных мешков, палаток, страхование, канцелярские и хозяйственные товары, бутилированная вода)</t>
  </si>
  <si>
    <t>Проведение конкурса вариативных программ. Разработка программ в сфере организации отдыха детей и их оздоровления среди муниципальных учреждений, социально ориентированных некоммерческих организаций района</t>
  </si>
  <si>
    <t>управление образования и молодежной политики, управление культуры и спорта администрации района, отдел записи актов гражданского состояния администрации района, МАУ ДО «Спектр»</t>
  </si>
  <si>
    <t>Мероприятия по гражданско-патриотическому воспитанию детей и молодежи;  мероприятия по грантовой поддержке молодежных проектов (проведение и участие в конкурсах  различного уровня)</t>
  </si>
  <si>
    <t>Мероприятия по содействию профессиональному становлению молодежи: организации временной занятости несовершеннолетних граждан в возрасте от 14 до 18 лет в свободное от учебы время; встреча главы района с выпускниками профессиональных учебных заведений, жителями района; информационно-ознакомительная кампания «Абитуриент»</t>
  </si>
  <si>
    <t>соисполнитель 2 (отдел по вопросам общественной безопасности)</t>
  </si>
  <si>
    <t>соисполнитель 3 (управление культуры и спорта администрации района)</t>
  </si>
  <si>
    <t>С.С. Маликова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</si>
  <si>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</si>
  <si>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</si>
  <si>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по муниципальной программе"Развитие образования в Нижневартовском районе"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</si>
  <si>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</si>
  <si>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</si>
  <si>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</si>
  <si>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</si>
  <si>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</si>
  <si>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</si>
  <si>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</si>
  <si>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</si>
  <si>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</si>
  <si>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факт
по состоянию на 31.01.2021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</si>
  <si>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</si>
  <si>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</si>
  <si>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</si>
  <si>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</si>
  <si>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</si>
  <si>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Достижение целевых показателей национального проекта "Образование" и "Демография"</t>
  </si>
  <si>
    <t>Обновление содержания процесса образования, создание необходимой современной инфраструктуры, подготовку соответствующих профессиональных кадров, их переподготовку и повышение квалификации, а также создание наиболее эффективных механизмов управления этой сферой. Достижение показателей региональных проектов, исполнение финансирования национальных проектов "Образование", "Демография" осуществляется в соответствии с сетевыми графиками. Целевые показатели муниципальной программы будут достигнуты в срок и в полном объеме.</t>
  </si>
  <si>
    <t xml:space="preserve">Региональный проект "Успех каждого ребенка" 
</t>
  </si>
  <si>
    <t>Охват детей в возрасте от 5 до 18 лет программами дополнительного образования, %</t>
  </si>
  <si>
    <t xml:space="preserve">Предоставление дополнительного образования </t>
  </si>
  <si>
    <t>Численность детей, охваченная программами дополнительного образования подведомственные управлению культуры администрации района, подведомственные отделу спорта и физической культуры администрации района, подведомственные управлению образования и молодежной политики администрации района составляет 90,7%. Показатель достигнут.</t>
  </si>
  <si>
    <t>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естественно-научной и технической направленностей, соответствующих приоритетным направлениям технологического развития Российской Федерации, с нарастающим итогом, тыс.человек</t>
  </si>
  <si>
    <t xml:space="preserve">Реализация проектов дополнительного общеобразовательных программ естественно-научной и технической направленностей </t>
  </si>
  <si>
    <t xml:space="preserve">В Нижневартовском районе количество  детей зачисленных в организации реализующие дополнительные общеобразовательные программы естественнонаучной и технической направленности 972 человека. Показатель достигнут.
</t>
  </si>
  <si>
    <t>бюджет автономного округа (дорожный фонд)</t>
  </si>
  <si>
    <t>Число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проектов, направленных на раннюю профориентацию, с нарастающим итогом, млн.человек</t>
  </si>
  <si>
    <t>Участие обучающихся в открытых онлайн-уроках, реализуемых с учетом опыта цикла открытых уроков «Проектория»</t>
  </si>
  <si>
    <t>В Нижневартовском районе в рамках реализации данного проекта  приняло участие 2151 учеников 8-11 классов из 16 образовательных учреждений Нижневартовского района в открытых онлайн-уроках, образовательный формат которых нацелен на формирование у старшеклассников навыков профессионального самоопределения. Показатель достигнут.</t>
  </si>
  <si>
    <t>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с учетом реализации проекта «Билет в будущее»), с нарастающим итогом, тыс.человек</t>
  </si>
  <si>
    <t>Участие обучающихся в проекте "Билет в будещее"</t>
  </si>
  <si>
    <t>Достижение показателя планируется с нового учебного 2020/2021 года. С целью реализации данного мероприятия на официальных сайтах общеобразовательных учреждений района проведена информационная кампания, свыше 300 обучающихся зарегистрировались на проекте «Билет в будущее», в период с октября по ноябрь проходят профориентационное тестирование.Практические мероприятия с целью получения рекомендаций по построению индивидуального учебного плана прошли 208 учащихся.</t>
  </si>
  <si>
    <t xml:space="preserve">Региональный проект "Поддержка семей, имеющих детей" 
</t>
  </si>
  <si>
    <t>Количество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родителей, в том числе с привлечением некоммерческих организаций (далее – НКО), с нарастающим итогом, млн.единиц</t>
  </si>
  <si>
    <t xml:space="preserve"> Психолого-педагогическая, методическая и консультативная помощь </t>
  </si>
  <si>
    <t>В детских садах и дошкольных группах в школах района созданы консультативные пункты для родителей. Квалифицированная помощь оказывается родителям и специалистами территориальной психолого-медико - педагогической комиссией и общественной организацией «Центр семейных культур». В  школах района и детских садах созданы центры психолого-педагогической, медицинской и социальной помощи обучающимся, окзано 268 услуги. Показатель достигнут.</t>
  </si>
  <si>
    <t>Доля граждан, положительно оценивших качество услуг психолого-педагогической, методической и консультативной помощи, от общего числа обратившихся за получением услуги</t>
  </si>
  <si>
    <t>Психолого-педагогическое, методическое  сопровождение образовательного процесса</t>
  </si>
  <si>
    <t>Доля граждан положительно оценивших оказанные услуги психолого-педагогической, методической и консультативной помощи  составляет 55%, показатель выполнен.</t>
  </si>
  <si>
    <t xml:space="preserve">Региональный проект "Современная школа" 
</t>
  </si>
  <si>
    <t>Количество муниципальных образовательных учреждений, в которых обновлено содержание и методы обучения предметной области «Технология» и других предметных областей, единицы</t>
  </si>
  <si>
    <t>Реализация показателя планируется в 2024 году.</t>
  </si>
  <si>
    <t>Достижение показателя не предусмотрено в 2020 году.</t>
  </si>
  <si>
    <t>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естественно-научного и гуманитарного профилей, с нарастающим итогом, единиц</t>
  </si>
  <si>
    <t>Создание Центров образования цифрового и гуманитарного  профилей «Точка роста» в 4 муниципальных образовательных учреждениях</t>
  </si>
  <si>
    <t xml:space="preserve">Центры образования цифрового и гуманитарного профилей «Точка роста» созданы и функционируют в 4 общеобразовательных учреждений: МБОУ «Излучинская ОСШ № 1 с УИОП», МБОУ «Излучинская ОСШ № 2 с УИОП», МБОУ «Новоаганская ОСШ № 1», МБОУ «Новоаганская ОСШ имени маршала Советского Союза Г.К. Жукова». Каждый центр включает в себя: функциональные зоны для обучения, зоны отдыха и проектной деятельности. Завершены необходимые ремонтные работы кабинетов школ, работа по оформлению помещений, комплектованию современным учебным оборудованием и средствами обучения. Показатель достигнут.
</t>
  </si>
  <si>
    <t>Численность обучающихся, охваченных основными и дополнительными общеобразовательными программами цифрового, естественно-научного и гуманитарного профилей, с нарастающим итогом, тыс.человек</t>
  </si>
  <si>
    <t>Профилирование программ в общеобразовательных учереждениях основным и дополнительным  образованием</t>
  </si>
  <si>
    <t xml:space="preserve">Цифрового, естественнонаучного и гуманитарного профилей общеобразовательных программ охват составляет 2606 человек, программами дополнительного оьразования на базах центров "Точка роста".
</t>
  </si>
  <si>
    <t xml:space="preserve">Региональный проект "Цифровая образовательная среда" 
</t>
  </si>
  <si>
    <t>Доля обучающихся по программам общего образования, дополнительного образования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программам, %</t>
  </si>
  <si>
    <t>Обеспечение информатизации и индивидуализации обучения</t>
  </si>
  <si>
    <t>Показатель достигнут, значение показателя утверждено на основании письма Департамента образования и молодежной политики Ханты-Мансийского автономного округа – Югры от 30.12.2020 №10-Исх-13453.</t>
  </si>
  <si>
    <t>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организаций, %</t>
  </si>
  <si>
    <t>Доля обучающихся по программам общего образования и среднего профессионального образования,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программам,%</t>
  </si>
  <si>
    <t>В целях достижения показателя МАУ ДО «Спектр» реализует неформальное образование в виде мероприятий профессиональных проб, практических занятий и экскурсий «Профильный отряд «Шаг в профессию», лингвистических мероприятий «Отряд «Английское лето», мероприятий естественнонаучной направленности «Профильный отряд «НАУКОГРАД», проект «Экошкола для всех», в связи с пандемией распространения коронавирусной инфекции все мероприятия проходят в онлайн-формате.</t>
  </si>
  <si>
    <t>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 в общем числе педагогических работников общего образования, %</t>
  </si>
  <si>
    <t>Создание условий для повышения квалификации педагогических работников</t>
  </si>
  <si>
    <t xml:space="preserve">Региональный проект "Социальная активность" 
</t>
  </si>
  <si>
    <t>Численность обучающихся, вовлеченных в деятельность общественных объединений на базе общеобразовательных организаций общего образования, среднего профессионального и высшего образования, накопительным итогом, млн. чел.</t>
  </si>
  <si>
    <t>Вовлечение учащихся в деятельность общественных объединений</t>
  </si>
  <si>
    <t xml:space="preserve">Численность обучающихся, вовлеченных в деятельность 29 детских общественных объединений в школах района составляет 2522 школьников, показатель выполнен. </t>
  </si>
  <si>
    <t xml:space="preserve"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учреждений, в добровольческую (волонтерскую) деятельность, млн. человек </t>
  </si>
  <si>
    <t>Создание условий для вовлечения граждан в добровольческую деятельность</t>
  </si>
  <si>
    <t>В Нижневартовском районе разработан и утверждён межведомственный комплексный план мероприятий «Дорожная карта» по развитию добровольчества (волонтерства) в Нижневартовском районе, охват граждан  вовлеченных в деятельность общественных объединений на базе общеобразовательных организаций общего образовани составляет 2767 человек.</t>
  </si>
  <si>
    <t>Доля молодежи, задействованной в мероприятиях по вовлечению в творческую деятельность, от общего числа молодежи в районе %</t>
  </si>
  <si>
    <t>Вовлечение молодежи в творческие мероприятия</t>
  </si>
  <si>
    <t>Доля молодежи, задействованной в мероприятиях по вовлечению в творческую деятельность, от общего числа молодежи района в возрасте от 14 до 35 лет составляет 41,3%. Показатель выполнен.</t>
  </si>
  <si>
    <t xml:space="preserve">Региональный проект "Учитель будущего" 
</t>
  </si>
  <si>
    <t xml:space="preserve">Показатели к достижению отсутствуют. Администрация Нижневартовского района является участником окружного портфеля проектов. 
</t>
  </si>
  <si>
    <t xml:space="preserve">Цель проекта: Обеспечение вхождения Российской
Федерации в число 10 ведущих стран мира по качеству общего образования к 2024 году путем внедрения национальной системы профессионального роста педагогических работников, охватывающей не менее 50 процентов учителей общеобразовательных организаций
</t>
  </si>
  <si>
    <t xml:space="preserve">Основное мероприятие муниципальной программы: «Организация и участие руководителей и педагогических работников образовательных учреждений района, специалистов муниципальных учреждений образования и молодежной политики района в работе семинаров, курсов повышения квалификации, стажировок, совещаний, в том числе окружного августовского совещания педагогических работников. Организация и проведение муниципального и регионального этапов всероссийского конкурса профессионального мастерства в сфере образования». Курсы повышения квалификации прошли 3170 педагогов общеобразовательных учреждений района за I полугодие отчетного периода.
</t>
  </si>
  <si>
    <t xml:space="preserve">Региональный проект "Содействие занятости женщин-доступность дошкольного образования для детей" 
</t>
  </si>
  <si>
    <t>Численность воспитанников в возрасте до трех лет, посещающих государственные и муниципальные образовательные организации, осуществляющие образовательную деятельность по образовательным программам дошкольного образования, присмотр и уход, чел.</t>
  </si>
  <si>
    <t xml:space="preserve">Оказание услуг по присмотру и уходу для воспитанников в возрасте до трех лет. </t>
  </si>
  <si>
    <t>Желающие посещать государственные и муниципальные образовательные организации, осуществляющие образовательную деятельность по образовательным программам дошкольного образования, присмотр и уход местами обеспечены. Показатель достигнут.</t>
  </si>
  <si>
    <t>Доступность дошкольного образования для детей в возрасте от полутора до трех лет, %</t>
  </si>
  <si>
    <t xml:space="preserve">Обеспечение местами в дошкольных учреждениях всех нуждающихся  </t>
  </si>
  <si>
    <t>В Нижневартовском районе все желающие обеспечены местами в дошкольных образовательных учреждениях для детей в возрасте от 1,5 до 3-х лет. Показатель достигнут.</t>
  </si>
  <si>
    <t>Примечание: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</si>
  <si>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</si>
  <si>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</si>
  <si>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Руководитель:</t>
  </si>
  <si>
    <t xml:space="preserve">Начальник управления образования и молодежной политики администрации района__________________________ </t>
  </si>
  <si>
    <t>Исполнитель: 
Новиков Иван Валерьевич, 
главный специалист отдела экономики на транспорте, 
тел. 8 (3467) 388-107</t>
  </si>
  <si>
    <t>Ведущий специалист по реализации программ а</t>
  </si>
  <si>
    <t>в области образования и молодежной политики администрации район ___________________________</t>
  </si>
  <si>
    <t>А.В. Макарова</t>
  </si>
  <si>
    <t>Согласовано:</t>
  </si>
  <si>
    <r>
      <rPr>
        <sz val="12"/>
        <color theme="1"/>
        <rFont val="Times New Roman"/>
        <family val="1"/>
        <charset val="204"/>
      </rPr>
      <t>Начальник отдела инвестиций и проектной деятельности департамента экономики  администрации района_</t>
    </r>
    <r>
      <rPr>
        <sz val="10"/>
        <color theme="1"/>
        <rFont val="Times New Roman"/>
        <family val="1"/>
        <charset val="204"/>
      </rPr>
      <t>_________________________</t>
    </r>
  </si>
  <si>
    <t>Ж.Ю. Ламкова</t>
  </si>
  <si>
    <t>Целевые показатели муниципальной программы "Развитие образование в Нижневартовском районе"</t>
  </si>
  <si>
    <t>Наименование целевых показателей</t>
  </si>
  <si>
    <t>Базовый показатель на начало реализации муниципальной программы</t>
  </si>
  <si>
    <t>Значение показателя на 2021 год</t>
  </si>
  <si>
    <t>Примечание (причины не достижения/перевыполнения показателя)</t>
  </si>
  <si>
    <t>I квартал</t>
  </si>
  <si>
    <t>II квартал</t>
  </si>
  <si>
    <t>III квартал</t>
  </si>
  <si>
    <t>IV квартал</t>
  </si>
  <si>
    <t>Количество муниципальных образователь-ных учреждений, в которых обновлено содержание и методы обучения предметной области «Технология» и других предметных областей, не менее 1 единицы.</t>
  </si>
  <si>
    <t>Национальный проект "Образование", региональный проект "Современная школа". Достижение  показателя запланирована на 2024 год.</t>
  </si>
  <si>
    <t>Увеличение числа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естественно-научного и гуманитарного профилей, с нарастающим итогом с 0 до 17 единиц.</t>
  </si>
  <si>
    <t>Национальный проект "Образование", региональный проект "Современная школа". Достижение показателя составляет 4 единицы.</t>
  </si>
  <si>
    <t>Увеличение численности обучающихся, охваченных основными и дополнительными общеобразовательными программами цифрового, естественно-научного и гуманитарного профилей, с нарастающим итогом с 0 до 3,743 тыс. человек.</t>
  </si>
  <si>
    <t>Национальный проект "Образование", региональный проект "Современная школа". Показатель достигнут и составляет 2606 человек.</t>
  </si>
  <si>
    <t>Доля детей в возрасте от 5 до 18 лет, охваченных дополнительным образованием не менее 83,8%.</t>
  </si>
  <si>
    <t>Национальный проект "Образование", региональный проект "Успех каждого ребенка", показатель достигнут и составляет охват дополнительным образованием 90,7%.</t>
  </si>
  <si>
    <t>Увеличение числа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естественно-научной и технической направленностей, соответствующих приоритетным направлениям технологического развития Российской Федерации, с нарастающим итогом с 0,930 тыс. человек до 1,200 тыс. человек.</t>
  </si>
  <si>
    <t>Национальный проект "Образование", региональный проект "Успех каждого ребенка", показатель достигнут и составляет 972 человека.</t>
  </si>
  <si>
    <t>Увеличение числа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проектов, направленных на раннюю профориентацию, с нарастающим итогом с 0 до 0,0006 млн. человек.</t>
  </si>
  <si>
    <t>Национальный проект "Образование", региональный проект "Успех каждого ребенка", достижение показтеля предусмотрено до конца текущего периода.</t>
  </si>
  <si>
    <t>Увеличение числа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с учетом реализации проекта «Билет в будущее»), с нарастающим итогом с 0 до 0,1030 тыс. человек.</t>
  </si>
  <si>
    <t>Национальный проект "Образование", региональный проект "Успех каждого ребенка". Показатель достигнут и составляет 208 чел.</t>
  </si>
  <si>
    <t>Увеличение количества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родителей, в том числе с привлечением некоммерческих организаций (далее – НКО), с нарастающим итогом с 0 до 0,000396 млн. единиц.</t>
  </si>
  <si>
    <t xml:space="preserve">Национальный проект "Образование", региональный проект "Поддержка семей, имеющих детей". </t>
  </si>
  <si>
    <t>Увеличение доли граждан, положительно оценивших качество услуг психолого-педагогической, методической и консультативной помощи, от общего числа обратившихся за получением услуги с 0 до 85%.</t>
  </si>
  <si>
    <t>Увеличение доли обучающихся по программам общего образования, дополнительного образования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 с 0 до 90%.</t>
  </si>
  <si>
    <t>Национальный проект "Образование", региональный проект "Цифровая образовательная среда". Достижение показателя предусмотрено до конца отчетного периода.</t>
  </si>
  <si>
    <t>Увеличение доли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 с 0 до 95%.</t>
  </si>
  <si>
    <t>Увеличение доли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 в общем числе педагогических работников общего образования с 0 до 50%.</t>
  </si>
  <si>
    <t>Увеличение доля обучающихся по программам общего образования и среднего профессионального образования,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 с 0 до 20%</t>
  </si>
  <si>
    <t>Увеличение численности обучающихся, вовлеченных в деятельность общественных объединений на базе общеобразовательных организаций общего образования, среднего профессионального и высшего образования, накопительным итогом с 0,0001339 до 0,005452 млн. чел.</t>
  </si>
  <si>
    <t>Национальный проект "Образование", региональный проект "Социальная активность". Показатель достигнут и составляет 2522 человека.</t>
  </si>
  <si>
    <t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учреждений, в добровольческую (волонтерскую) деятельность, млн. человек с 0,002767 до 0,003386</t>
  </si>
  <si>
    <t>Национальный проект "Образование", региональный проект "Социальная активность". Достижение показателя предусмотрено до конца текущего периода.</t>
  </si>
  <si>
    <t>Увеличение доли молодежи, задействованной в мероприятиях по вовлечению в творческую деятельность, от общего числа молодежи в районе с 0,3 до 45%.</t>
  </si>
  <si>
    <t>Национальный проект "Образование", региональный проект "Социальная активность". Показатель достигнут и составляет 41,3%.</t>
  </si>
  <si>
    <t>Численность воспитанников в возрасте до трех лет, посещающих государственные и муниципальные образовательные организации, осуществляющие образовательную деятельность по образовательным программам дошкольного образования, присмотр и уход, – не менее 353 чел.</t>
  </si>
  <si>
    <t>Национальный проект "Демография", региональный проект "Содействие занятости женщин - доступность дошкольного образования". Показатель достигнут и составляет 353 человека.</t>
  </si>
  <si>
    <t>Доступность дошкольного образования для детей в возрасте от полутора до трех лет – 100%.</t>
  </si>
  <si>
    <t>Национальный проект "Демография", региональный проект "Содействие занятости женщин - доступность дошкольного образования". Показатель достигнут.</t>
  </si>
  <si>
    <t>Количество сданных объектов муниципальных бюджетных дошкольных образовательных учреждений района, в том числе в составе комплексов, – два.</t>
  </si>
  <si>
    <t>Мероприятия по строительству объектов муниципальных бюджетных учреждений исключены из Государственной программы, строительство не планируется.</t>
  </si>
  <si>
    <t>Увеличение количества проведенных конкурсов с целью сокращения детского дорожно-транспортного травматизма с 5 до 6 штук.</t>
  </si>
  <si>
    <t>Государственная программа, достижение показтеля предусмотрено до конца текущего периода.</t>
  </si>
  <si>
    <t>Увеличение привлеченных к участию в профилактических мероприятиях несовершеннолетних детей, подростков и молодежи в возрасте от 11 до 35 лет по отношению к общей численности данной категории с 82 до 89 %.</t>
  </si>
  <si>
    <t>Государственная программа, достижение показателя предусмотрено во 2 квартале отчетного периода.</t>
  </si>
  <si>
    <t>Увеличение доли детей и подростков школьного возраста, охваченных организационными формами досуга и занятости, в том числе занимающихся физической культурой и спортом в спортивных секциях, клубах по месту жительства, с 67 до 74%.</t>
  </si>
  <si>
    <t>Увеличение доли детей в возрасте от 6 до 17 лет, охваченных отдыхом и оздоровлением в негосударственных (немуниципальных) организациях отдыха и оздоровления детей  от общей численности детей, охваченных отдыхом и оздоровлением в оздоровительных организациях, с 19,4 до 20,2%.</t>
  </si>
  <si>
    <t>Достижение показателя предусмотрено во 2 квартале отчетного периода.</t>
  </si>
  <si>
    <t>Увеличение численности детей, направленных на отдых и оздоровление, с 2700 до 2860 чел.</t>
  </si>
  <si>
    <t>Увеличение доли средств бюджета района, выделяемых негосударственным организациям, в том числе социально ориентированным некоммерческим организациям, на предоставление услуг (работ), в общем объеме средств бюджета района, выделяемых на предоставление услуг (работ) в сфере оздоровления детей в палаточных лагерях, расположенных на территории Нижневартовского района, с 10 до 15%.</t>
  </si>
  <si>
    <t>Увеличение численности несовершеннолетних, трудоустроенных за счет создания временных рабочих мест, с 350 до 380 чел.</t>
  </si>
  <si>
    <t xml:space="preserve"> Увеличение количества мероприятий по формированию у подрастающего поколения уважительного отношения ко всем этносам и религиям с 0 до 4 штук.</t>
  </si>
  <si>
    <t>Мероприятия  по формированию у подрастающего поколения уважительного отношения ко всем этносам и религиям проводятся в соотвествии с сетевым графиком, риски неисполнения отсутствуют.</t>
  </si>
  <si>
    <t>Численность обучающихся в муниципальных общеобразовательных организациях, занимающихся в одну смену, в общей численности обучающихся в муниципальных общеобразовательных организациях– 100%.</t>
  </si>
  <si>
    <t>Государственная программа. Показатель достигнут.</t>
  </si>
  <si>
    <t>Снижение распространенности наркомании (на 100 тыс. населения), чел., с 105,561 до 88,460 тыс. человек</t>
  </si>
  <si>
    <t>Показатель достигнут. Проведены мероприятия приуроченные к международному дню борьбы с наркоманией.</t>
  </si>
  <si>
    <t>Руководитель структурного подзразделения администрации района(муниципальго учреждения района)______________________</t>
  </si>
  <si>
    <t>Исполнитель: ФИО, должность, тел.: 8 (3466) _____________________________________</t>
  </si>
  <si>
    <t>Субсидии на осуществление ликвидационных мероприятий</t>
  </si>
  <si>
    <t>Информация о финансировании в 2021 году  (тыс. рублей)</t>
  </si>
  <si>
    <t>план, в соответствии с постановлением № 2457 от 26.10.2018 (в ред. от 28.01.2021)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</si>
</sst>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#,##0.00000"/>
    <numFmt numFmtId="170" formatCode="0.000"/>
    <numFmt numFmtId="171" formatCode="#,##0_ ;\-#,##0\ "/>
    <numFmt numFmtId="172" formatCode="#,##0.00_ ;\-#,##0.00\ "/>
    <numFmt numFmtId="173" formatCode="#,##0.000_ ;\-#,##0.000\ "/>
    <numFmt numFmtId="174" formatCode="0.000000"/>
    <numFmt numFmtId="175" formatCode="#,##0.000000_ ;\-#,##0.000000\ "/>
    <numFmt numFmtId="176" formatCode="#,##0.00000_ ;\-#,##0.00000\ "/>
  </numFmts>
  <fonts count="5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37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52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6" fontId="17" fillId="0" borderId="0" xfId="0" applyNumberFormat="1" applyFont="1" applyFill="1" applyAlignment="1" applyProtection="1">
      <alignment horizontal="center" vertical="center"/>
    </xf>
    <xf numFmtId="166" fontId="18" fillId="4" borderId="1" xfId="0" applyNumberFormat="1" applyFont="1" applyFill="1" applyBorder="1" applyAlignment="1" applyProtection="1">
      <alignment horizontal="center" vertical="top" wrapText="1"/>
    </xf>
    <xf numFmtId="166" fontId="25" fillId="0" borderId="1" xfId="0" applyNumberFormat="1" applyFont="1" applyFill="1" applyBorder="1" applyAlignment="1">
      <alignment horizontal="center" vertical="center" wrapText="1"/>
    </xf>
    <xf numFmtId="166" fontId="18" fillId="0" borderId="1" xfId="2" applyNumberFormat="1" applyFont="1" applyFill="1" applyBorder="1" applyAlignment="1" applyProtection="1">
      <alignment horizontal="center" vertical="top" wrapText="1"/>
    </xf>
    <xf numFmtId="166" fontId="18" fillId="0" borderId="0" xfId="0" applyNumberFormat="1" applyFont="1" applyFill="1" applyBorder="1" applyAlignment="1" applyProtection="1">
      <alignment horizontal="center" vertical="center"/>
    </xf>
    <xf numFmtId="166" fontId="17" fillId="0" borderId="1" xfId="2" applyNumberFormat="1" applyFont="1" applyFill="1" applyBorder="1" applyAlignment="1" applyProtection="1">
      <alignment horizontal="center" vertical="center" wrapText="1"/>
    </xf>
    <xf numFmtId="166" fontId="22" fillId="4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166" fontId="25" fillId="6" borderId="1" xfId="0" applyNumberFormat="1" applyFont="1" applyFill="1" applyBorder="1" applyAlignment="1">
      <alignment horizontal="center" vertical="center" wrapText="1"/>
    </xf>
    <xf numFmtId="165" fontId="25" fillId="5" borderId="1" xfId="0" applyNumberFormat="1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 applyProtection="1">
      <alignment horizontal="center" vertical="center" wrapText="1"/>
    </xf>
    <xf numFmtId="166" fontId="27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0" applyNumberFormat="1" applyFont="1" applyBorder="1" applyAlignment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center"/>
    </xf>
    <xf numFmtId="166" fontId="22" fillId="6" borderId="1" xfId="0" applyNumberFormat="1" applyFont="1" applyFill="1" applyBorder="1" applyAlignment="1">
      <alignment horizontal="center" vertical="center" wrapText="1"/>
    </xf>
    <xf numFmtId="2" fontId="33" fillId="0" borderId="0" xfId="0" applyNumberFormat="1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textRotation="90"/>
    </xf>
    <xf numFmtId="0" fontId="33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166" fontId="25" fillId="4" borderId="1" xfId="0" applyNumberFormat="1" applyFont="1" applyFill="1" applyBorder="1" applyAlignment="1">
      <alignment horizontal="center" vertical="center" wrapText="1"/>
    </xf>
    <xf numFmtId="166" fontId="25" fillId="5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 applyProtection="1">
      <alignment horizontal="center" vertical="center"/>
    </xf>
    <xf numFmtId="166" fontId="17" fillId="0" borderId="0" xfId="0" applyNumberFormat="1" applyFont="1" applyFill="1" applyBorder="1" applyAlignment="1" applyProtection="1">
      <alignment horizontal="center" vertical="top"/>
    </xf>
    <xf numFmtId="166" fontId="18" fillId="0" borderId="0" xfId="0" applyNumberFormat="1" applyFont="1" applyFill="1" applyBorder="1" applyAlignment="1" applyProtection="1">
      <alignment horizontal="center" vertical="center" wrapText="1"/>
    </xf>
    <xf numFmtId="166" fontId="18" fillId="0" borderId="0" xfId="0" applyNumberFormat="1" applyFont="1" applyFill="1" applyBorder="1" applyAlignment="1" applyProtection="1">
      <alignment horizontal="center" vertical="top" wrapText="1"/>
    </xf>
    <xf numFmtId="166" fontId="19" fillId="0" borderId="0" xfId="0" applyNumberFormat="1" applyFont="1" applyBorder="1" applyAlignment="1">
      <alignment horizontal="center" vertical="top"/>
    </xf>
    <xf numFmtId="166" fontId="32" fillId="0" borderId="0" xfId="0" applyNumberFormat="1" applyFont="1" applyFill="1" applyAlignment="1">
      <alignment horizontal="center" vertical="center"/>
    </xf>
    <xf numFmtId="166" fontId="32" fillId="0" borderId="0" xfId="0" applyNumberFormat="1" applyFont="1" applyFill="1" applyAlignment="1">
      <alignment horizontal="center" vertical="center" textRotation="90"/>
    </xf>
    <xf numFmtId="0" fontId="35" fillId="0" borderId="0" xfId="0" applyFont="1" applyFill="1" applyAlignment="1">
      <alignment horizontal="center" vertical="center" wrapText="1"/>
    </xf>
    <xf numFmtId="166" fontId="22" fillId="5" borderId="1" xfId="0" applyNumberFormat="1" applyFont="1" applyFill="1" applyBorder="1" applyAlignment="1">
      <alignment horizontal="center" vertical="center" wrapText="1"/>
    </xf>
    <xf numFmtId="166" fontId="18" fillId="4" borderId="1" xfId="0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42" fillId="0" borderId="0" xfId="0" applyFont="1" applyAlignment="1">
      <alignment vertical="center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166" fontId="23" fillId="0" borderId="0" xfId="0" applyNumberFormat="1" applyFont="1" applyFill="1" applyAlignment="1" applyProtection="1">
      <alignment horizontal="center" vertical="center"/>
    </xf>
    <xf numFmtId="166" fontId="28" fillId="0" borderId="0" xfId="0" applyNumberFormat="1" applyFont="1" applyFill="1" applyAlignment="1" applyProtection="1">
      <alignment horizontal="center" vertical="center"/>
    </xf>
    <xf numFmtId="166" fontId="6" fillId="0" borderId="0" xfId="0" applyNumberFormat="1" applyFont="1" applyFill="1" applyAlignment="1" applyProtection="1">
      <alignment horizontal="center" vertical="center"/>
    </xf>
    <xf numFmtId="166" fontId="18" fillId="0" borderId="0" xfId="0" applyNumberFormat="1" applyFont="1" applyFill="1" applyAlignment="1" applyProtection="1">
      <alignment horizontal="center" vertical="center"/>
    </xf>
    <xf numFmtId="169" fontId="18" fillId="0" borderId="0" xfId="0" applyNumberFormat="1" applyFont="1" applyFill="1" applyAlignment="1" applyProtection="1">
      <alignment horizontal="center" vertical="center"/>
    </xf>
    <xf numFmtId="3" fontId="18" fillId="0" borderId="0" xfId="0" applyNumberFormat="1" applyFont="1" applyFill="1" applyAlignment="1" applyProtection="1">
      <alignment horizontal="center" vertical="center"/>
    </xf>
    <xf numFmtId="4" fontId="18" fillId="0" borderId="0" xfId="0" applyNumberFormat="1" applyFont="1" applyFill="1" applyAlignment="1" applyProtection="1">
      <alignment horizontal="center" vertical="center"/>
    </xf>
    <xf numFmtId="166" fontId="17" fillId="5" borderId="1" xfId="0" applyNumberFormat="1" applyFont="1" applyFill="1" applyBorder="1" applyAlignment="1" applyProtection="1">
      <alignment horizontal="center" vertical="top" wrapText="1"/>
    </xf>
    <xf numFmtId="166" fontId="22" fillId="0" borderId="1" xfId="0" applyNumberFormat="1" applyFont="1" applyBorder="1" applyAlignment="1">
      <alignment horizontal="center" vertical="top" wrapText="1"/>
    </xf>
    <xf numFmtId="166" fontId="25" fillId="0" borderId="1" xfId="0" applyNumberFormat="1" applyFont="1" applyBorder="1" applyAlignment="1">
      <alignment horizontal="center" vertical="top" wrapText="1"/>
    </xf>
    <xf numFmtId="166" fontId="17" fillId="0" borderId="1" xfId="0" applyNumberFormat="1" applyFont="1" applyFill="1" applyBorder="1" applyAlignment="1" applyProtection="1">
      <alignment horizontal="center" vertical="top" wrapText="1"/>
    </xf>
    <xf numFmtId="166" fontId="17" fillId="0" borderId="1" xfId="2" applyNumberFormat="1" applyFont="1" applyFill="1" applyBorder="1" applyAlignment="1" applyProtection="1">
      <alignment horizontal="center" vertical="top" wrapText="1"/>
    </xf>
    <xf numFmtId="166" fontId="22" fillId="0" borderId="1" xfId="0" applyNumberFormat="1" applyFont="1" applyFill="1" applyBorder="1" applyAlignment="1">
      <alignment horizontal="center" vertical="top" wrapText="1"/>
    </xf>
    <xf numFmtId="166" fontId="20" fillId="0" borderId="1" xfId="2" applyNumberFormat="1" applyFont="1" applyFill="1" applyBorder="1" applyAlignment="1" applyProtection="1">
      <alignment horizontal="center" vertical="top" wrapText="1"/>
    </xf>
    <xf numFmtId="166" fontId="19" fillId="0" borderId="0" xfId="0" applyNumberFormat="1" applyFont="1" applyBorder="1" applyAlignment="1">
      <alignment horizontal="center"/>
    </xf>
    <xf numFmtId="166" fontId="22" fillId="0" borderId="1" xfId="0" applyNumberFormat="1" applyFont="1" applyFill="1" applyBorder="1" applyAlignment="1">
      <alignment horizontal="center" wrapText="1"/>
    </xf>
    <xf numFmtId="166" fontId="19" fillId="0" borderId="7" xfId="0" applyNumberFormat="1" applyFont="1" applyBorder="1" applyAlignment="1">
      <alignment horizontal="center"/>
    </xf>
    <xf numFmtId="166" fontId="18" fillId="0" borderId="7" xfId="0" applyNumberFormat="1" applyFont="1" applyFill="1" applyBorder="1" applyAlignment="1" applyProtection="1">
      <alignment horizontal="center" vertical="center"/>
    </xf>
    <xf numFmtId="166" fontId="23" fillId="0" borderId="1" xfId="0" applyNumberFormat="1" applyFont="1" applyFill="1" applyBorder="1" applyAlignment="1" applyProtection="1">
      <alignment horizontal="center" vertical="center"/>
    </xf>
    <xf numFmtId="166" fontId="28" fillId="0" borderId="1" xfId="0" applyNumberFormat="1" applyFont="1" applyFill="1" applyBorder="1" applyAlignment="1" applyProtection="1">
      <alignment horizontal="center" vertical="center"/>
    </xf>
    <xf numFmtId="166" fontId="6" fillId="0" borderId="1" xfId="0" applyNumberFormat="1" applyFont="1" applyFill="1" applyBorder="1" applyAlignment="1" applyProtection="1">
      <alignment horizontal="center" vertical="center"/>
    </xf>
    <xf numFmtId="166" fontId="25" fillId="5" borderId="1" xfId="0" applyNumberFormat="1" applyFont="1" applyFill="1" applyBorder="1" applyAlignment="1">
      <alignment horizontal="center" vertical="top" wrapText="1"/>
    </xf>
    <xf numFmtId="166" fontId="25" fillId="0" borderId="1" xfId="0" applyNumberFormat="1" applyFont="1" applyFill="1" applyBorder="1" applyAlignment="1" applyProtection="1">
      <alignment horizontal="center" vertical="center"/>
    </xf>
    <xf numFmtId="166" fontId="25" fillId="0" borderId="0" xfId="0" applyNumberFormat="1" applyFont="1" applyFill="1" applyBorder="1" applyAlignment="1" applyProtection="1">
      <alignment horizontal="center" vertical="center"/>
    </xf>
    <xf numFmtId="166" fontId="18" fillId="8" borderId="0" xfId="0" applyNumberFormat="1" applyFont="1" applyFill="1" applyBorder="1" applyAlignment="1" applyProtection="1">
      <alignment horizontal="center" vertical="center"/>
    </xf>
    <xf numFmtId="166" fontId="22" fillId="4" borderId="1" xfId="2" applyNumberFormat="1" applyFont="1" applyFill="1" applyBorder="1" applyAlignment="1" applyProtection="1">
      <alignment horizontal="center" vertical="center" wrapText="1"/>
    </xf>
    <xf numFmtId="166" fontId="22" fillId="0" borderId="1" xfId="2" applyNumberFormat="1" applyFont="1" applyFill="1" applyBorder="1" applyAlignment="1" applyProtection="1">
      <alignment horizontal="center" vertical="center" wrapText="1"/>
    </xf>
    <xf numFmtId="166" fontId="22" fillId="4" borderId="1" xfId="0" applyNumberFormat="1" applyFont="1" applyFill="1" applyBorder="1" applyAlignment="1" applyProtection="1">
      <alignment horizontal="center" vertical="center"/>
    </xf>
    <xf numFmtId="166" fontId="22" fillId="0" borderId="1" xfId="0" applyNumberFormat="1" applyFont="1" applyFill="1" applyBorder="1" applyAlignment="1" applyProtection="1">
      <alignment horizontal="center" vertical="center"/>
    </xf>
    <xf numFmtId="4" fontId="22" fillId="0" borderId="1" xfId="0" applyNumberFormat="1" applyFont="1" applyFill="1" applyBorder="1" applyAlignment="1" applyProtection="1">
      <alignment horizontal="center" vertical="center"/>
    </xf>
    <xf numFmtId="166" fontId="22" fillId="7" borderId="1" xfId="0" applyNumberFormat="1" applyFont="1" applyFill="1" applyBorder="1" applyAlignment="1" applyProtection="1">
      <alignment horizontal="center" vertical="center"/>
    </xf>
    <xf numFmtId="166" fontId="25" fillId="0" borderId="1" xfId="0" applyNumberFormat="1" applyFont="1" applyFill="1" applyBorder="1" applyAlignment="1">
      <alignment horizontal="center" vertical="top" wrapText="1"/>
    </xf>
    <xf numFmtId="166" fontId="22" fillId="0" borderId="0" xfId="0" applyNumberFormat="1" applyFont="1" applyFill="1" applyBorder="1" applyAlignment="1" applyProtection="1">
      <alignment horizontal="center" vertical="center"/>
    </xf>
    <xf numFmtId="166" fontId="45" fillId="0" borderId="0" xfId="0" applyNumberFormat="1" applyFont="1" applyFill="1" applyBorder="1" applyAlignment="1" applyProtection="1">
      <alignment horizontal="center" vertical="center"/>
    </xf>
    <xf numFmtId="166" fontId="45" fillId="8" borderId="0" xfId="0" applyNumberFormat="1" applyFont="1" applyFill="1" applyBorder="1" applyAlignment="1" applyProtection="1">
      <alignment horizontal="center" vertical="center"/>
    </xf>
    <xf numFmtId="166" fontId="46" fillId="8" borderId="0" xfId="0" applyNumberFormat="1" applyFont="1" applyFill="1" applyBorder="1" applyAlignment="1" applyProtection="1">
      <alignment horizontal="center" vertical="center"/>
    </xf>
    <xf numFmtId="166" fontId="25" fillId="8" borderId="1" xfId="0" applyNumberFormat="1" applyFont="1" applyFill="1" applyBorder="1" applyAlignment="1" applyProtection="1">
      <alignment horizontal="center" vertical="center"/>
    </xf>
    <xf numFmtId="166" fontId="25" fillId="8" borderId="0" xfId="0" applyNumberFormat="1" applyFont="1" applyFill="1" applyBorder="1" applyAlignment="1" applyProtection="1">
      <alignment horizontal="center" vertical="center"/>
    </xf>
    <xf numFmtId="166" fontId="22" fillId="8" borderId="0" xfId="0" applyNumberFormat="1" applyFont="1" applyFill="1" applyBorder="1" applyAlignment="1" applyProtection="1">
      <alignment horizontal="center" vertical="center"/>
    </xf>
    <xf numFmtId="166" fontId="25" fillId="6" borderId="1" xfId="0" applyNumberFormat="1" applyFont="1" applyFill="1" applyBorder="1" applyAlignment="1">
      <alignment horizontal="center" vertical="top" wrapText="1"/>
    </xf>
    <xf numFmtId="4" fontId="18" fillId="0" borderId="0" xfId="0" applyNumberFormat="1" applyFont="1" applyFill="1" applyBorder="1" applyAlignment="1" applyProtection="1">
      <alignment horizontal="center" vertical="center"/>
    </xf>
    <xf numFmtId="166" fontId="17" fillId="4" borderId="1" xfId="0" applyNumberFormat="1" applyFont="1" applyFill="1" applyBorder="1" applyAlignment="1" applyProtection="1">
      <alignment horizontal="center" vertical="center"/>
    </xf>
    <xf numFmtId="166" fontId="17" fillId="6" borderId="1" xfId="0" applyNumberFormat="1" applyFont="1" applyFill="1" applyBorder="1" applyAlignment="1" applyProtection="1">
      <alignment horizontal="center" vertical="center"/>
    </xf>
    <xf numFmtId="166" fontId="17" fillId="8" borderId="0" xfId="0" applyNumberFormat="1" applyFont="1" applyFill="1" applyBorder="1" applyAlignment="1" applyProtection="1">
      <alignment horizontal="center" vertical="center"/>
    </xf>
    <xf numFmtId="4" fontId="18" fillId="8" borderId="0" xfId="0" applyNumberFormat="1" applyFont="1" applyFill="1" applyBorder="1" applyAlignment="1" applyProtection="1">
      <alignment horizontal="center" vertical="center"/>
    </xf>
    <xf numFmtId="4" fontId="46" fillId="0" borderId="0" xfId="0" applyNumberFormat="1" applyFont="1" applyFill="1" applyBorder="1" applyAlignment="1" applyProtection="1">
      <alignment horizontal="center" vertical="center"/>
    </xf>
    <xf numFmtId="166" fontId="18" fillId="7" borderId="1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>
      <alignment horizontal="center" vertical="center"/>
    </xf>
    <xf numFmtId="166" fontId="34" fillId="0" borderId="0" xfId="0" applyNumberFormat="1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4" fontId="18" fillId="0" borderId="1" xfId="0" applyNumberFormat="1" applyFont="1" applyFill="1" applyBorder="1" applyAlignment="1" applyProtection="1">
      <alignment horizontal="center" vertical="center"/>
    </xf>
    <xf numFmtId="166" fontId="25" fillId="7" borderId="1" xfId="0" applyNumberFormat="1" applyFont="1" applyFill="1" applyBorder="1" applyAlignment="1">
      <alignment horizontal="center" vertical="center" wrapText="1"/>
    </xf>
    <xf numFmtId="166" fontId="25" fillId="5" borderId="1" xfId="0" applyNumberFormat="1" applyFont="1" applyFill="1" applyBorder="1" applyAlignment="1" applyProtection="1">
      <alignment horizontal="center" vertical="center"/>
    </xf>
    <xf numFmtId="166" fontId="17" fillId="5" borderId="1" xfId="0" applyNumberFormat="1" applyFont="1" applyFill="1" applyBorder="1" applyAlignment="1" applyProtection="1">
      <alignment horizontal="center" vertical="center"/>
    </xf>
    <xf numFmtId="166" fontId="25" fillId="9" borderId="1" xfId="0" applyNumberFormat="1" applyFont="1" applyFill="1" applyBorder="1" applyAlignment="1">
      <alignment horizontal="center" vertical="top" wrapText="1"/>
    </xf>
    <xf numFmtId="166" fontId="25" fillId="9" borderId="1" xfId="0" applyNumberFormat="1" applyFont="1" applyFill="1" applyBorder="1" applyAlignment="1">
      <alignment horizontal="center" vertical="center" wrapText="1"/>
    </xf>
    <xf numFmtId="166" fontId="25" fillId="9" borderId="1" xfId="0" applyNumberFormat="1" applyFont="1" applyFill="1" applyBorder="1" applyAlignment="1" applyProtection="1">
      <alignment horizontal="center" vertical="center"/>
    </xf>
    <xf numFmtId="166" fontId="22" fillId="7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center" vertical="center"/>
    </xf>
    <xf numFmtId="166" fontId="0" fillId="0" borderId="1" xfId="0" applyNumberFormat="1" applyFont="1" applyFill="1" applyBorder="1" applyAlignment="1">
      <alignment horizontal="center" vertical="top" wrapText="1"/>
    </xf>
    <xf numFmtId="166" fontId="18" fillId="0" borderId="1" xfId="0" applyNumberFormat="1" applyFont="1" applyFill="1" applyBorder="1" applyAlignment="1" applyProtection="1">
      <alignment horizontal="center" vertical="top" wrapText="1"/>
    </xf>
    <xf numFmtId="166" fontId="17" fillId="0" borderId="0" xfId="0" applyNumberFormat="1" applyFont="1" applyFill="1" applyAlignment="1" applyProtection="1">
      <alignment horizontal="center" vertical="top" wrapText="1"/>
    </xf>
    <xf numFmtId="166" fontId="18" fillId="0" borderId="0" xfId="0" applyNumberFormat="1" applyFont="1" applyFill="1" applyBorder="1" applyAlignment="1" applyProtection="1">
      <alignment horizontal="center" vertical="top"/>
    </xf>
    <xf numFmtId="166" fontId="17" fillId="0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166" fontId="17" fillId="0" borderId="1" xfId="0" applyNumberFormat="1" applyFont="1" applyFill="1" applyBorder="1" applyAlignment="1">
      <alignment horizontal="center" vertical="top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top" wrapText="1"/>
    </xf>
    <xf numFmtId="166" fontId="18" fillId="0" borderId="1" xfId="0" applyNumberFormat="1" applyFont="1" applyFill="1" applyBorder="1" applyAlignment="1">
      <alignment horizontal="center" vertical="center" wrapText="1"/>
    </xf>
    <xf numFmtId="0" fontId="16" fillId="0" borderId="0" xfId="4" applyFont="1"/>
    <xf numFmtId="49" fontId="16" fillId="0" borderId="0" xfId="4" applyNumberFormat="1" applyFont="1"/>
    <xf numFmtId="0" fontId="16" fillId="0" borderId="0" xfId="4" applyFont="1" applyAlignment="1">
      <alignment horizontal="right"/>
    </xf>
    <xf numFmtId="0" fontId="16" fillId="0" borderId="10" xfId="4" applyFont="1" applyBorder="1" applyAlignment="1">
      <alignment horizontal="center" vertical="top" wrapText="1"/>
    </xf>
    <xf numFmtId="49" fontId="16" fillId="0" borderId="10" xfId="4" applyNumberFormat="1" applyFont="1" applyBorder="1" applyAlignment="1">
      <alignment horizontal="center" vertical="top" wrapText="1"/>
    </xf>
    <xf numFmtId="0" fontId="16" fillId="0" borderId="1" xfId="4" applyFont="1" applyBorder="1" applyAlignment="1">
      <alignment horizontal="center" vertical="top" wrapText="1"/>
    </xf>
    <xf numFmtId="0" fontId="1" fillId="0" borderId="2" xfId="4" applyFont="1" applyBorder="1" applyAlignment="1">
      <alignment horizontal="left" vertical="center" wrapText="1"/>
    </xf>
    <xf numFmtId="166" fontId="16" fillId="0" borderId="1" xfId="4" applyNumberFormat="1" applyFont="1" applyBorder="1" applyAlignment="1">
      <alignment horizontal="center" vertical="center" wrapText="1"/>
    </xf>
    <xf numFmtId="166" fontId="16" fillId="0" borderId="4" xfId="4" applyNumberFormat="1" applyFont="1" applyBorder="1" applyAlignment="1">
      <alignment horizontal="center" vertical="center" wrapText="1"/>
    </xf>
    <xf numFmtId="165" fontId="1" fillId="0" borderId="2" xfId="4" applyNumberFormat="1" applyFont="1" applyBorder="1" applyAlignment="1">
      <alignment horizontal="left" vertical="center" wrapText="1"/>
    </xf>
    <xf numFmtId="0" fontId="16" fillId="0" borderId="5" xfId="4" applyFont="1" applyBorder="1"/>
    <xf numFmtId="0" fontId="1" fillId="0" borderId="1" xfId="4" applyFont="1" applyBorder="1" applyAlignment="1">
      <alignment horizontal="left" vertical="center" wrapText="1"/>
    </xf>
    <xf numFmtId="0" fontId="16" fillId="3" borderId="1" xfId="4" applyFont="1" applyFill="1" applyBorder="1" applyAlignment="1">
      <alignment horizontal="center" vertical="center" wrapText="1"/>
    </xf>
    <xf numFmtId="0" fontId="16" fillId="5" borderId="1" xfId="4" applyFont="1" applyFill="1" applyBorder="1" applyAlignment="1">
      <alignment horizontal="center" vertical="center" wrapText="1"/>
    </xf>
    <xf numFmtId="1" fontId="16" fillId="3" borderId="1" xfId="4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5" fontId="1" fillId="0" borderId="1" xfId="4" applyNumberFormat="1" applyFont="1" applyBorder="1" applyAlignment="1">
      <alignment horizontal="left" vertical="center" wrapText="1"/>
    </xf>
    <xf numFmtId="0" fontId="16" fillId="0" borderId="2" xfId="4" applyFont="1" applyBorder="1"/>
    <xf numFmtId="0" fontId="16" fillId="0" borderId="1" xfId="4" applyFont="1" applyBorder="1"/>
    <xf numFmtId="0" fontId="49" fillId="0" borderId="1" xfId="4" applyFont="1" applyBorder="1"/>
    <xf numFmtId="166" fontId="16" fillId="0" borderId="1" xfId="4" applyNumberFormat="1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0" fontId="16" fillId="3" borderId="1" xfId="4" applyFont="1" applyFill="1" applyBorder="1" applyAlignment="1">
      <alignment horizontal="center" vertical="center"/>
    </xf>
    <xf numFmtId="165" fontId="16" fillId="0" borderId="1" xfId="4" applyNumberFormat="1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50" fillId="0" borderId="0" xfId="0" applyFont="1" applyAlignment="1">
      <alignment vertical="top" wrapText="1"/>
    </xf>
    <xf numFmtId="49" fontId="0" fillId="0" borderId="0" xfId="0" applyNumberFormat="1" applyAlignment="1">
      <alignment horizontal="center" vertical="top" wrapText="1"/>
    </xf>
    <xf numFmtId="165" fontId="1" fillId="0" borderId="0" xfId="4" applyNumberFormat="1" applyFont="1" applyAlignment="1">
      <alignment horizontal="left" vertical="center" wrapText="1"/>
    </xf>
    <xf numFmtId="166" fontId="16" fillId="0" borderId="0" xfId="4" applyNumberFormat="1" applyFont="1" applyAlignment="1">
      <alignment horizontal="center" vertical="center"/>
    </xf>
    <xf numFmtId="166" fontId="16" fillId="0" borderId="0" xfId="4" applyNumberFormat="1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4" applyFont="1"/>
    <xf numFmtId="49" fontId="3" fillId="0" borderId="0" xfId="4" applyNumberFormat="1" applyFont="1"/>
    <xf numFmtId="0" fontId="51" fillId="0" borderId="0" xfId="4" applyFont="1"/>
    <xf numFmtId="0" fontId="22" fillId="0" borderId="0" xfId="4" applyFont="1"/>
    <xf numFmtId="0" fontId="18" fillId="0" borderId="0" xfId="4" applyFont="1" applyAlignment="1">
      <alignment vertical="center"/>
    </xf>
    <xf numFmtId="49" fontId="18" fillId="0" borderId="0" xfId="4" applyNumberFormat="1" applyFont="1" applyAlignment="1">
      <alignment vertical="center"/>
    </xf>
    <xf numFmtId="168" fontId="18" fillId="0" borderId="0" xfId="4" applyNumberFormat="1" applyFont="1" applyAlignment="1">
      <alignment vertical="center"/>
    </xf>
    <xf numFmtId="168" fontId="6" fillId="0" borderId="0" xfId="4" applyNumberFormat="1" applyFont="1" applyAlignment="1">
      <alignment vertical="center"/>
    </xf>
    <xf numFmtId="165" fontId="3" fillId="0" borderId="0" xfId="6" applyNumberFormat="1" applyFont="1" applyAlignment="1">
      <alignment vertical="center" wrapText="1"/>
    </xf>
    <xf numFmtId="0" fontId="3" fillId="0" borderId="0" xfId="4" applyFont="1" applyAlignment="1">
      <alignment horizontal="left" vertical="center" wrapText="1"/>
    </xf>
    <xf numFmtId="0" fontId="18" fillId="0" borderId="0" xfId="4" applyFont="1" applyAlignment="1">
      <alignment horizontal="left" vertical="center" wrapText="1"/>
    </xf>
    <xf numFmtId="0" fontId="24" fillId="0" borderId="0" xfId="4" applyFont="1" applyAlignment="1">
      <alignment horizontal="right" vertical="center" wrapText="1"/>
    </xf>
    <xf numFmtId="0" fontId="3" fillId="0" borderId="0" xfId="4" applyFont="1" applyAlignment="1">
      <alignment vertical="center"/>
    </xf>
    <xf numFmtId="3" fontId="18" fillId="0" borderId="0" xfId="5" applyNumberFormat="1" applyFont="1" applyAlignment="1">
      <alignment horizontal="left" vertical="top" wrapText="1"/>
    </xf>
    <xf numFmtId="0" fontId="18" fillId="0" borderId="0" xfId="5" applyFont="1"/>
    <xf numFmtId="49" fontId="22" fillId="0" borderId="0" xfId="4" applyNumberFormat="1" applyFont="1"/>
    <xf numFmtId="3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3" fontId="18" fillId="0" borderId="19" xfId="0" applyNumberFormat="1" applyFont="1" applyBorder="1" applyAlignment="1" applyProtection="1">
      <alignment horizontal="center" vertical="top" wrapText="1"/>
      <protection locked="0"/>
    </xf>
    <xf numFmtId="0" fontId="18" fillId="0" borderId="5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>
      <alignment horizontal="center" vertical="center" wrapText="1"/>
    </xf>
    <xf numFmtId="171" fontId="18" fillId="0" borderId="20" xfId="2" applyNumberFormat="1" applyFont="1" applyBorder="1" applyAlignment="1">
      <alignment horizontal="center" vertical="top" wrapText="1"/>
    </xf>
    <xf numFmtId="172" fontId="18" fillId="0" borderId="20" xfId="2" applyNumberFormat="1" applyFont="1" applyBorder="1" applyAlignment="1">
      <alignment horizontal="center" vertical="top" wrapText="1"/>
    </xf>
    <xf numFmtId="171" fontId="3" fillId="3" borderId="5" xfId="2" applyNumberFormat="1" applyFont="1" applyFill="1" applyBorder="1" applyAlignment="1">
      <alignment horizontal="center" vertical="center" wrapText="1"/>
    </xf>
    <xf numFmtId="171" fontId="3" fillId="3" borderId="20" xfId="2" applyNumberFormat="1" applyFont="1" applyFill="1" applyBorder="1" applyAlignment="1">
      <alignment horizontal="center" vertical="center" wrapText="1"/>
    </xf>
    <xf numFmtId="171" fontId="18" fillId="0" borderId="5" xfId="2" applyNumberFormat="1" applyFont="1" applyBorder="1" applyAlignment="1">
      <alignment horizontal="center" vertical="top" wrapText="1"/>
    </xf>
    <xf numFmtId="0" fontId="16" fillId="3" borderId="1" xfId="0" applyFont="1" applyFill="1" applyBorder="1" applyAlignment="1">
      <alignment horizontal="left" vertical="top" wrapText="1"/>
    </xf>
    <xf numFmtId="3" fontId="18" fillId="0" borderId="27" xfId="0" applyNumberFormat="1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>
      <alignment horizontal="center" vertical="center" wrapText="1"/>
    </xf>
    <xf numFmtId="171" fontId="18" fillId="0" borderId="4" xfId="2" applyNumberFormat="1" applyFont="1" applyBorder="1" applyAlignment="1">
      <alignment horizontal="center" vertical="top" wrapText="1"/>
    </xf>
    <xf numFmtId="172" fontId="18" fillId="0" borderId="4" xfId="2" applyNumberFormat="1" applyFont="1" applyBorder="1" applyAlignment="1">
      <alignment horizontal="center" vertical="top" wrapText="1"/>
    </xf>
    <xf numFmtId="171" fontId="18" fillId="0" borderId="1" xfId="2" applyNumberFormat="1" applyFont="1" applyBorder="1" applyAlignment="1">
      <alignment horizontal="center" vertical="top" wrapText="1"/>
    </xf>
    <xf numFmtId="170" fontId="16" fillId="0" borderId="28" xfId="0" applyNumberFormat="1" applyFont="1" applyBorder="1" applyAlignment="1">
      <alignment horizontal="center" vertical="center" wrapText="1"/>
    </xf>
    <xf numFmtId="170" fontId="18" fillId="0" borderId="4" xfId="2" applyNumberFormat="1" applyFont="1" applyBorder="1" applyAlignment="1">
      <alignment horizontal="center" vertical="top" wrapText="1"/>
    </xf>
    <xf numFmtId="173" fontId="3" fillId="3" borderId="5" xfId="2" applyNumberFormat="1" applyFont="1" applyFill="1" applyBorder="1" applyAlignment="1">
      <alignment horizontal="center" vertical="center" wrapText="1"/>
    </xf>
    <xf numFmtId="170" fontId="18" fillId="0" borderId="1" xfId="2" applyNumberFormat="1" applyFont="1" applyBorder="1" applyAlignment="1">
      <alignment horizontal="center" vertical="top" wrapText="1"/>
    </xf>
    <xf numFmtId="167" fontId="18" fillId="0" borderId="4" xfId="2" applyNumberFormat="1" applyFont="1" applyBorder="1" applyAlignment="1">
      <alignment horizontal="center" vertical="top" wrapText="1"/>
    </xf>
    <xf numFmtId="167" fontId="3" fillId="3" borderId="5" xfId="2" applyNumberFormat="1" applyFont="1" applyFill="1" applyBorder="1" applyAlignment="1">
      <alignment horizontal="center" vertical="center" wrapText="1"/>
    </xf>
    <xf numFmtId="167" fontId="18" fillId="0" borderId="1" xfId="2" applyNumberFormat="1" applyFont="1" applyBorder="1" applyAlignment="1">
      <alignment horizontal="center" vertical="top" wrapText="1"/>
    </xf>
    <xf numFmtId="173" fontId="18" fillId="0" borderId="4" xfId="2" applyNumberFormat="1" applyFont="1" applyBorder="1" applyAlignment="1">
      <alignment horizontal="center" vertical="top" wrapText="1"/>
    </xf>
    <xf numFmtId="172" fontId="3" fillId="3" borderId="5" xfId="2" applyNumberFormat="1" applyFont="1" applyFill="1" applyBorder="1" applyAlignment="1">
      <alignment horizontal="center" vertical="center" wrapText="1"/>
    </xf>
    <xf numFmtId="173" fontId="18" fillId="0" borderId="1" xfId="2" applyNumberFormat="1" applyFont="1" applyBorder="1" applyAlignment="1">
      <alignment horizontal="center" vertical="top" wrapText="1"/>
    </xf>
    <xf numFmtId="174" fontId="18" fillId="0" borderId="4" xfId="2" applyNumberFormat="1" applyFont="1" applyBorder="1" applyAlignment="1">
      <alignment horizontal="center" vertical="top" wrapText="1"/>
    </xf>
    <xf numFmtId="174" fontId="18" fillId="3" borderId="1" xfId="2" applyNumberFormat="1" applyFont="1" applyFill="1" applyBorder="1" applyAlignment="1">
      <alignment horizontal="center" vertical="top" wrapText="1"/>
    </xf>
    <xf numFmtId="174" fontId="18" fillId="0" borderId="1" xfId="2" applyNumberFormat="1" applyFont="1" applyBorder="1" applyAlignment="1">
      <alignment horizontal="center" vertical="top" wrapText="1"/>
    </xf>
    <xf numFmtId="170" fontId="18" fillId="3" borderId="1" xfId="2" applyNumberFormat="1" applyFont="1" applyFill="1" applyBorder="1" applyAlignment="1">
      <alignment horizontal="center" vertical="top" wrapText="1"/>
    </xf>
    <xf numFmtId="3" fontId="18" fillId="3" borderId="27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175" fontId="18" fillId="3" borderId="4" xfId="2" applyNumberFormat="1" applyFont="1" applyFill="1" applyBorder="1" applyAlignment="1">
      <alignment horizontal="center" vertical="top" wrapText="1"/>
    </xf>
    <xf numFmtId="175" fontId="18" fillId="3" borderId="1" xfId="2" applyNumberFormat="1" applyFont="1" applyFill="1" applyBorder="1" applyAlignment="1">
      <alignment horizontal="center" vertical="top" wrapText="1"/>
    </xf>
    <xf numFmtId="0" fontId="18" fillId="3" borderId="0" xfId="0" applyFont="1" applyFill="1"/>
    <xf numFmtId="175" fontId="18" fillId="0" borderId="4" xfId="2" applyNumberFormat="1" applyFont="1" applyBorder="1" applyAlignment="1">
      <alignment horizontal="center" vertical="top" wrapText="1"/>
    </xf>
    <xf numFmtId="175" fontId="3" fillId="3" borderId="5" xfId="2" applyNumberFormat="1" applyFont="1" applyFill="1" applyBorder="1" applyAlignment="1">
      <alignment horizontal="center" vertical="center" wrapText="1"/>
    </xf>
    <xf numFmtId="175" fontId="18" fillId="0" borderId="1" xfId="2" applyNumberFormat="1" applyFont="1" applyBorder="1" applyAlignment="1">
      <alignment horizontal="center" vertical="top" wrapText="1"/>
    </xf>
    <xf numFmtId="176" fontId="3" fillId="3" borderId="5" xfId="2" applyNumberFormat="1" applyFont="1" applyFill="1" applyBorder="1" applyAlignment="1">
      <alignment horizontal="center" vertical="center" wrapText="1"/>
    </xf>
    <xf numFmtId="172" fontId="18" fillId="0" borderId="1" xfId="2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justify" vertical="top" wrapText="1"/>
    </xf>
    <xf numFmtId="173" fontId="3" fillId="3" borderId="1" xfId="2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vertical="top"/>
    </xf>
    <xf numFmtId="165" fontId="18" fillId="0" borderId="0" xfId="0" applyNumberFormat="1" applyFont="1" applyAlignment="1">
      <alignment horizontal="justify" vertical="top" wrapText="1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165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165" fontId="18" fillId="0" borderId="0" xfId="2" applyNumberFormat="1" applyFont="1" applyAlignment="1">
      <alignment vertical="center" wrapText="1"/>
    </xf>
    <xf numFmtId="166" fontId="22" fillId="4" borderId="1" xfId="0" applyNumberFormat="1" applyFont="1" applyFill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39" fillId="0" borderId="0" xfId="0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39" fillId="0" borderId="0" xfId="0" applyFont="1" applyAlignment="1">
      <alignment horizontal="right" vertical="top" justifyLastLine="1"/>
    </xf>
    <xf numFmtId="0" fontId="39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2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166" fontId="28" fillId="0" borderId="1" xfId="0" applyNumberFormat="1" applyFont="1" applyFill="1" applyBorder="1" applyAlignment="1">
      <alignment horizontal="center" vertical="top" wrapText="1"/>
    </xf>
    <xf numFmtId="166" fontId="29" fillId="0" borderId="1" xfId="0" applyNumberFormat="1" applyFont="1" applyFill="1" applyBorder="1" applyAlignment="1">
      <alignment horizontal="center" vertical="top" wrapText="1"/>
    </xf>
    <xf numFmtId="166" fontId="15" fillId="0" borderId="1" xfId="0" applyNumberFormat="1" applyFont="1" applyFill="1" applyBorder="1" applyAlignment="1">
      <alignment horizontal="center" vertical="top" wrapText="1"/>
    </xf>
    <xf numFmtId="166" fontId="17" fillId="0" borderId="1" xfId="0" applyNumberFormat="1" applyFont="1" applyFill="1" applyBorder="1" applyAlignment="1" applyProtection="1">
      <alignment horizontal="center" vertical="top"/>
    </xf>
    <xf numFmtId="166" fontId="24" fillId="0" borderId="1" xfId="0" applyNumberFormat="1" applyFont="1" applyFill="1" applyBorder="1" applyAlignment="1">
      <alignment horizontal="center" vertical="top" wrapText="1"/>
    </xf>
    <xf numFmtId="166" fontId="17" fillId="0" borderId="1" xfId="0" applyNumberFormat="1" applyFont="1" applyFill="1" applyBorder="1" applyAlignment="1" applyProtection="1">
      <alignment horizontal="center" vertical="center"/>
    </xf>
    <xf numFmtId="166" fontId="22" fillId="0" borderId="1" xfId="0" applyNumberFormat="1" applyFont="1" applyFill="1" applyBorder="1" applyAlignment="1">
      <alignment horizontal="center" vertical="top" wrapText="1"/>
    </xf>
    <xf numFmtId="166" fontId="21" fillId="0" borderId="1" xfId="0" applyNumberFormat="1" applyFont="1" applyFill="1" applyBorder="1" applyAlignment="1">
      <alignment horizontal="center" vertical="top" wrapText="1"/>
    </xf>
    <xf numFmtId="166" fontId="29" fillId="0" borderId="10" xfId="0" applyNumberFormat="1" applyFont="1" applyFill="1" applyBorder="1" applyAlignment="1">
      <alignment horizontal="center" vertical="top" wrapText="1"/>
    </xf>
    <xf numFmtId="166" fontId="29" fillId="0" borderId="8" xfId="0" applyNumberFormat="1" applyFont="1" applyFill="1" applyBorder="1" applyAlignment="1">
      <alignment horizontal="center" vertical="top" wrapText="1"/>
    </xf>
    <xf numFmtId="166" fontId="29" fillId="0" borderId="5" xfId="0" applyNumberFormat="1" applyFont="1" applyFill="1" applyBorder="1" applyAlignment="1">
      <alignment horizontal="center" vertical="top" wrapText="1"/>
    </xf>
    <xf numFmtId="166" fontId="28" fillId="0" borderId="10" xfId="0" applyNumberFormat="1" applyFont="1" applyFill="1" applyBorder="1" applyAlignment="1">
      <alignment horizontal="center" vertical="top" wrapText="1"/>
    </xf>
    <xf numFmtId="166" fontId="28" fillId="0" borderId="8" xfId="0" applyNumberFormat="1" applyFont="1" applyFill="1" applyBorder="1" applyAlignment="1">
      <alignment horizontal="center" vertical="top" wrapText="1"/>
    </xf>
    <xf numFmtId="166" fontId="28" fillId="0" borderId="5" xfId="0" applyNumberFormat="1" applyFont="1" applyFill="1" applyBorder="1" applyAlignment="1">
      <alignment horizontal="center" vertical="top" wrapText="1"/>
    </xf>
    <xf numFmtId="166" fontId="33" fillId="0" borderId="1" xfId="0" applyNumberFormat="1" applyFont="1" applyFill="1" applyBorder="1" applyAlignment="1" applyProtection="1">
      <alignment horizontal="center" vertical="center"/>
    </xf>
    <xf numFmtId="166" fontId="21" fillId="0" borderId="10" xfId="0" applyNumberFormat="1" applyFont="1" applyFill="1" applyBorder="1" applyAlignment="1">
      <alignment horizontal="center" vertical="top" wrapText="1"/>
    </xf>
    <xf numFmtId="166" fontId="21" fillId="0" borderId="8" xfId="0" applyNumberFormat="1" applyFont="1" applyFill="1" applyBorder="1" applyAlignment="1">
      <alignment horizontal="center" vertical="top" wrapText="1"/>
    </xf>
    <xf numFmtId="166" fontId="21" fillId="0" borderId="5" xfId="0" applyNumberFormat="1" applyFont="1" applyFill="1" applyBorder="1" applyAlignment="1">
      <alignment horizontal="center" vertical="top" wrapText="1"/>
    </xf>
    <xf numFmtId="166" fontId="0" fillId="0" borderId="1" xfId="0" applyNumberFormat="1" applyFont="1" applyFill="1" applyBorder="1" applyAlignment="1">
      <alignment horizontal="center" vertical="top" wrapText="1"/>
    </xf>
    <xf numFmtId="166" fontId="15" fillId="0" borderId="10" xfId="0" applyNumberFormat="1" applyFont="1" applyFill="1" applyBorder="1" applyAlignment="1">
      <alignment horizontal="center" vertical="top" wrapText="1"/>
    </xf>
    <xf numFmtId="166" fontId="15" fillId="0" borderId="8" xfId="0" applyNumberFormat="1" applyFont="1" applyFill="1" applyBorder="1" applyAlignment="1">
      <alignment horizontal="center" vertical="top" wrapText="1"/>
    </xf>
    <xf numFmtId="166" fontId="15" fillId="0" borderId="5" xfId="0" applyNumberFormat="1" applyFont="1" applyFill="1" applyBorder="1" applyAlignment="1">
      <alignment horizontal="center" vertical="top" wrapText="1"/>
    </xf>
    <xf numFmtId="166" fontId="22" fillId="0" borderId="10" xfId="0" applyNumberFormat="1" applyFont="1" applyFill="1" applyBorder="1" applyAlignment="1">
      <alignment horizontal="center" vertical="top" wrapText="1"/>
    </xf>
    <xf numFmtId="166" fontId="22" fillId="0" borderId="8" xfId="0" applyNumberFormat="1" applyFont="1" applyFill="1" applyBorder="1" applyAlignment="1">
      <alignment horizontal="center" vertical="top" wrapText="1"/>
    </xf>
    <xf numFmtId="166" fontId="22" fillId="0" borderId="5" xfId="0" applyNumberFormat="1" applyFont="1" applyFill="1" applyBorder="1" applyAlignment="1">
      <alignment horizontal="center" vertical="top" wrapText="1"/>
    </xf>
    <xf numFmtId="165" fontId="28" fillId="0" borderId="10" xfId="0" applyNumberFormat="1" applyFont="1" applyFill="1" applyBorder="1" applyAlignment="1">
      <alignment horizontal="center" vertical="top" wrapText="1"/>
    </xf>
    <xf numFmtId="165" fontId="28" fillId="0" borderId="8" xfId="0" applyNumberFormat="1" applyFont="1" applyFill="1" applyBorder="1" applyAlignment="1">
      <alignment horizontal="center" vertical="top" wrapText="1"/>
    </xf>
    <xf numFmtId="165" fontId="28" fillId="0" borderId="5" xfId="0" applyNumberFormat="1" applyFont="1" applyFill="1" applyBorder="1" applyAlignment="1">
      <alignment horizontal="center" vertical="top" wrapText="1"/>
    </xf>
    <xf numFmtId="165" fontId="15" fillId="0" borderId="10" xfId="0" applyNumberFormat="1" applyFont="1" applyFill="1" applyBorder="1" applyAlignment="1">
      <alignment horizontal="center" vertical="top" wrapText="1"/>
    </xf>
    <xf numFmtId="165" fontId="15" fillId="0" borderId="8" xfId="0" applyNumberFormat="1" applyFont="1" applyFill="1" applyBorder="1" applyAlignment="1">
      <alignment horizontal="center" vertical="top" wrapText="1"/>
    </xf>
    <xf numFmtId="165" fontId="15" fillId="0" borderId="5" xfId="0" applyNumberFormat="1" applyFont="1" applyFill="1" applyBorder="1" applyAlignment="1">
      <alignment horizontal="center" vertical="top" wrapText="1"/>
    </xf>
    <xf numFmtId="49" fontId="29" fillId="0" borderId="10" xfId="0" applyNumberFormat="1" applyFont="1" applyFill="1" applyBorder="1" applyAlignment="1">
      <alignment horizontal="center" vertical="top" wrapText="1"/>
    </xf>
    <xf numFmtId="49" fontId="29" fillId="0" borderId="8" xfId="0" applyNumberFormat="1" applyFont="1" applyFill="1" applyBorder="1" applyAlignment="1">
      <alignment horizontal="center" vertical="top" wrapText="1"/>
    </xf>
    <xf numFmtId="49" fontId="29" fillId="0" borderId="5" xfId="0" applyNumberFormat="1" applyFont="1" applyFill="1" applyBorder="1" applyAlignment="1">
      <alignment horizontal="center" vertical="top" wrapText="1"/>
    </xf>
    <xf numFmtId="166" fontId="16" fillId="0" borderId="1" xfId="0" applyNumberFormat="1" applyFont="1" applyFill="1" applyBorder="1" applyAlignment="1">
      <alignment horizontal="center" vertical="top" wrapText="1"/>
    </xf>
    <xf numFmtId="166" fontId="24" fillId="0" borderId="1" xfId="0" applyNumberFormat="1" applyFont="1" applyFill="1" applyBorder="1" applyAlignment="1" applyProtection="1">
      <alignment horizontal="center" vertical="top" wrapText="1"/>
    </xf>
    <xf numFmtId="166" fontId="23" fillId="0" borderId="1" xfId="0" applyNumberFormat="1" applyFont="1" applyFill="1" applyBorder="1" applyAlignment="1" applyProtection="1">
      <alignment horizontal="center" vertical="top" wrapText="1"/>
    </xf>
    <xf numFmtId="166" fontId="18" fillId="0" borderId="1" xfId="0" applyNumberFormat="1" applyFont="1" applyFill="1" applyBorder="1" applyAlignment="1" applyProtection="1">
      <alignment horizontal="center" vertical="top" wrapText="1"/>
    </xf>
    <xf numFmtId="166" fontId="18" fillId="0" borderId="1" xfId="0" applyNumberFormat="1" applyFont="1" applyFill="1" applyBorder="1" applyAlignment="1" applyProtection="1">
      <alignment horizontal="center" vertical="top"/>
    </xf>
    <xf numFmtId="166" fontId="26" fillId="0" borderId="1" xfId="0" applyNumberFormat="1" applyFont="1" applyFill="1" applyBorder="1" applyAlignment="1">
      <alignment horizontal="center"/>
    </xf>
    <xf numFmtId="166" fontId="19" fillId="0" borderId="1" xfId="0" applyNumberFormat="1" applyFont="1" applyBorder="1" applyAlignment="1">
      <alignment horizontal="center"/>
    </xf>
    <xf numFmtId="166" fontId="28" fillId="0" borderId="1" xfId="0" applyNumberFormat="1" applyFont="1" applyFill="1" applyBorder="1" applyAlignment="1">
      <alignment horizontal="center" vertical="top"/>
    </xf>
    <xf numFmtId="166" fontId="26" fillId="0" borderId="1" xfId="0" applyNumberFormat="1" applyFont="1" applyFill="1" applyBorder="1" applyAlignment="1">
      <alignment horizontal="center" vertical="top" wrapText="1"/>
    </xf>
    <xf numFmtId="166" fontId="19" fillId="0" borderId="1" xfId="0" applyNumberFormat="1" applyFont="1" applyFill="1" applyBorder="1" applyAlignment="1">
      <alignment horizontal="center" vertical="top" wrapText="1"/>
    </xf>
    <xf numFmtId="166" fontId="18" fillId="0" borderId="1" xfId="0" applyNumberFormat="1" applyFont="1" applyFill="1" applyBorder="1" applyAlignment="1" applyProtection="1">
      <alignment horizontal="center" vertical="center" wrapText="1"/>
    </xf>
    <xf numFmtId="166" fontId="17" fillId="0" borderId="1" xfId="0" applyNumberFormat="1" applyFont="1" applyFill="1" applyBorder="1" applyAlignment="1" applyProtection="1">
      <alignment horizontal="center" vertical="center" wrapText="1"/>
    </xf>
    <xf numFmtId="166" fontId="17" fillId="0" borderId="0" xfId="0" applyNumberFormat="1" applyFont="1" applyFill="1" applyAlignment="1" applyProtection="1">
      <alignment horizontal="center" vertical="top" wrapText="1"/>
    </xf>
    <xf numFmtId="166" fontId="17" fillId="0" borderId="6" xfId="0" applyNumberFormat="1" applyFont="1" applyFill="1" applyBorder="1" applyAlignment="1" applyProtection="1">
      <alignment horizontal="center" vertical="center"/>
    </xf>
    <xf numFmtId="166" fontId="17" fillId="0" borderId="11" xfId="0" applyNumberFormat="1" applyFont="1" applyFill="1" applyBorder="1" applyAlignment="1" applyProtection="1">
      <alignment horizontal="center" vertical="top"/>
    </xf>
    <xf numFmtId="166" fontId="18" fillId="0" borderId="0" xfId="0" applyNumberFormat="1" applyFont="1" applyFill="1" applyBorder="1" applyAlignment="1" applyProtection="1">
      <alignment horizontal="center" vertical="top"/>
    </xf>
    <xf numFmtId="166" fontId="23" fillId="0" borderId="1" xfId="0" applyNumberFormat="1" applyFont="1" applyFill="1" applyBorder="1" applyAlignment="1" applyProtection="1">
      <alignment horizontal="center" vertical="center" wrapText="1"/>
    </xf>
    <xf numFmtId="166" fontId="28" fillId="0" borderId="1" xfId="0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4" applyFont="1" applyAlignment="1">
      <alignment horizontal="left" wrapText="1"/>
    </xf>
    <xf numFmtId="0" fontId="3" fillId="0" borderId="0" xfId="4" applyFont="1" applyAlignment="1">
      <alignment horizontal="left" vertical="top" wrapText="1"/>
    </xf>
    <xf numFmtId="3" fontId="18" fillId="0" borderId="0" xfId="5" applyNumberFormat="1" applyFont="1" applyAlignment="1">
      <alignment horizontal="left" vertical="top" wrapText="1"/>
    </xf>
    <xf numFmtId="3" fontId="18" fillId="0" borderId="0" xfId="5" applyNumberFormat="1" applyFont="1" applyAlignment="1">
      <alignment horizontal="left" vertical="center" wrapText="1"/>
    </xf>
    <xf numFmtId="0" fontId="16" fillId="5" borderId="10" xfId="4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6" fillId="3" borderId="10" xfId="4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5" borderId="10" xfId="4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16" fillId="3" borderId="10" xfId="4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top"/>
    </xf>
    <xf numFmtId="0" fontId="49" fillId="0" borderId="10" xfId="4" applyFont="1" applyBorder="1" applyAlignment="1">
      <alignment vertical="top" wrapText="1"/>
    </xf>
    <xf numFmtId="0" fontId="50" fillId="0" borderId="8" xfId="0" applyFont="1" applyBorder="1" applyAlignment="1">
      <alignment vertical="top" wrapText="1"/>
    </xf>
    <xf numFmtId="0" fontId="50" fillId="0" borderId="5" xfId="0" applyFont="1" applyBorder="1" applyAlignment="1">
      <alignment vertical="top" wrapText="1"/>
    </xf>
    <xf numFmtId="49" fontId="16" fillId="0" borderId="10" xfId="4" applyNumberFormat="1" applyFon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3" borderId="10" xfId="4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6" fillId="0" borderId="10" xfId="4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6" fillId="3" borderId="10" xfId="4" applyFont="1" applyFill="1" applyBorder="1"/>
    <xf numFmtId="0" fontId="0" fillId="3" borderId="8" xfId="0" applyFill="1" applyBorder="1"/>
    <xf numFmtId="0" fontId="0" fillId="3" borderId="5" xfId="0" applyFill="1" applyBorder="1"/>
    <xf numFmtId="0" fontId="0" fillId="3" borderId="1" xfId="0" applyFill="1" applyBorder="1" applyAlignment="1">
      <alignment horizontal="center" vertical="center" wrapText="1"/>
    </xf>
    <xf numFmtId="1" fontId="16" fillId="3" borderId="10" xfId="4" applyNumberFormat="1" applyFont="1" applyFill="1" applyBorder="1" applyAlignment="1">
      <alignment horizontal="center" vertical="center" wrapText="1"/>
    </xf>
    <xf numFmtId="1" fontId="0" fillId="3" borderId="5" xfId="0" applyNumberForma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1" fontId="0" fillId="3" borderId="5" xfId="0" applyNumberFormat="1" applyFill="1" applyBorder="1" applyAlignment="1">
      <alignment wrapText="1"/>
    </xf>
    <xf numFmtId="165" fontId="16" fillId="5" borderId="10" xfId="4" applyNumberFormat="1" applyFont="1" applyFill="1" applyBorder="1" applyAlignment="1">
      <alignment horizontal="center" vertical="center" wrapText="1"/>
    </xf>
    <xf numFmtId="165" fontId="0" fillId="5" borderId="5" xfId="0" applyNumberFormat="1" applyFill="1" applyBorder="1" applyAlignment="1">
      <alignment horizontal="center" vertical="center" wrapText="1"/>
    </xf>
    <xf numFmtId="1" fontId="0" fillId="3" borderId="8" xfId="0" applyNumberFormat="1" applyFill="1" applyBorder="1" applyAlignment="1">
      <alignment horizontal="center" vertical="center" wrapText="1"/>
    </xf>
    <xf numFmtId="0" fontId="16" fillId="0" borderId="10" xfId="4" applyFont="1" applyBorder="1" applyAlignment="1">
      <alignment horizontal="center" vertical="center" wrapText="1"/>
    </xf>
    <xf numFmtId="0" fontId="16" fillId="0" borderId="8" xfId="4" applyFont="1" applyBorder="1" applyAlignment="1">
      <alignment horizontal="center" vertical="center" wrapText="1"/>
    </xf>
    <xf numFmtId="0" fontId="16" fillId="0" borderId="5" xfId="4" applyFont="1" applyBorder="1" applyAlignment="1">
      <alignment horizontal="center" vertical="center" wrapText="1"/>
    </xf>
    <xf numFmtId="0" fontId="16" fillId="0" borderId="1" xfId="4" applyFont="1" applyBorder="1" applyAlignment="1">
      <alignment horizontal="left" vertical="center" wrapText="1"/>
    </xf>
    <xf numFmtId="0" fontId="49" fillId="0" borderId="1" xfId="4" applyFont="1" applyBorder="1" applyAlignment="1">
      <alignment horizontal="left" vertical="top" wrapText="1"/>
    </xf>
    <xf numFmtId="49" fontId="16" fillId="0" borderId="1" xfId="4" applyNumberFormat="1" applyFont="1" applyBorder="1" applyAlignment="1">
      <alignment horizontal="center" vertical="top" wrapText="1"/>
    </xf>
    <xf numFmtId="170" fontId="16" fillId="3" borderId="10" xfId="4" applyNumberFormat="1" applyFont="1" applyFill="1" applyBorder="1" applyAlignment="1">
      <alignment horizontal="center" vertical="center" wrapText="1"/>
    </xf>
    <xf numFmtId="170" fontId="0" fillId="3" borderId="5" xfId="0" applyNumberFormat="1" applyFill="1" applyBorder="1" applyAlignment="1">
      <alignment horizontal="center" vertical="center" wrapText="1"/>
    </xf>
    <xf numFmtId="49" fontId="16" fillId="0" borderId="12" xfId="4" applyNumberFormat="1" applyFont="1" applyBorder="1" applyAlignment="1">
      <alignment horizontal="center" vertical="center" wrapText="1"/>
    </xf>
    <xf numFmtId="49" fontId="16" fillId="0" borderId="13" xfId="4" applyNumberFormat="1" applyFont="1" applyBorder="1" applyAlignment="1">
      <alignment horizontal="center" vertical="center" wrapText="1"/>
    </xf>
    <xf numFmtId="49" fontId="16" fillId="0" borderId="3" xfId="4" applyNumberFormat="1" applyFont="1" applyBorder="1" applyAlignment="1">
      <alignment horizontal="center" vertical="center" wrapText="1"/>
    </xf>
    <xf numFmtId="0" fontId="18" fillId="0" borderId="10" xfId="4" applyFont="1" applyBorder="1" applyAlignment="1">
      <alignment horizontal="center" vertical="center" wrapText="1"/>
    </xf>
    <xf numFmtId="0" fontId="18" fillId="0" borderId="8" xfId="4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top" wrapText="1"/>
    </xf>
    <xf numFmtId="0" fontId="3" fillId="3" borderId="4" xfId="4" applyFont="1" applyFill="1" applyBorder="1" applyAlignment="1">
      <alignment horizontal="center" vertical="top" wrapText="1"/>
    </xf>
    <xf numFmtId="0" fontId="3" fillId="3" borderId="10" xfId="4" applyFont="1" applyFill="1" applyBorder="1" applyAlignment="1">
      <alignment horizontal="center" vertical="top" wrapText="1"/>
    </xf>
    <xf numFmtId="0" fontId="6" fillId="0" borderId="5" xfId="4" applyFont="1" applyBorder="1" applyAlignment="1">
      <alignment horizontal="center" vertical="top" wrapText="1"/>
    </xf>
    <xf numFmtId="0" fontId="3" fillId="3" borderId="5" xfId="4" applyFont="1" applyFill="1" applyBorder="1" applyAlignment="1">
      <alignment horizontal="center" vertical="top" wrapText="1"/>
    </xf>
    <xf numFmtId="0" fontId="3" fillId="8" borderId="10" xfId="4" applyFont="1" applyFill="1" applyBorder="1" applyAlignment="1">
      <alignment horizontal="center" vertical="top" wrapText="1"/>
    </xf>
    <xf numFmtId="0" fontId="3" fillId="8" borderId="5" xfId="4" applyFont="1" applyFill="1" applyBorder="1" applyAlignment="1">
      <alignment horizontal="center" vertical="top" wrapText="1"/>
    </xf>
    <xf numFmtId="0" fontId="1" fillId="3" borderId="0" xfId="4" applyFont="1" applyFill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0" fontId="47" fillId="3" borderId="1" xfId="4" applyFont="1" applyFill="1" applyBorder="1" applyAlignment="1">
      <alignment horizontal="center" vertical="top" wrapText="1"/>
    </xf>
    <xf numFmtId="0" fontId="16" fillId="0" borderId="1" xfId="4" applyFont="1" applyBorder="1" applyAlignment="1">
      <alignment horizontal="center" vertical="top" wrapText="1"/>
    </xf>
    <xf numFmtId="0" fontId="3" fillId="0" borderId="4" xfId="4" applyFont="1" applyBorder="1" applyAlignment="1">
      <alignment horizontal="center" vertical="top" wrapText="1"/>
    </xf>
    <xf numFmtId="0" fontId="3" fillId="0" borderId="7" xfId="4" applyFont="1" applyBorder="1" applyAlignment="1">
      <alignment horizontal="center" vertical="top" wrapText="1"/>
    </xf>
    <xf numFmtId="0" fontId="3" fillId="0" borderId="2" xfId="4" applyFont="1" applyBorder="1" applyAlignment="1">
      <alignment horizontal="center" vertical="top" wrapText="1"/>
    </xf>
    <xf numFmtId="0" fontId="3" fillId="3" borderId="1" xfId="4" applyFont="1" applyFill="1" applyBorder="1" applyAlignment="1">
      <alignment horizontal="center" vertical="top" wrapText="1"/>
    </xf>
    <xf numFmtId="0" fontId="18" fillId="0" borderId="0" xfId="0" applyFont="1" applyAlignment="1">
      <alignment horizontal="left"/>
    </xf>
    <xf numFmtId="0" fontId="18" fillId="0" borderId="10" xfId="0" applyFont="1" applyBorder="1" applyAlignment="1">
      <alignment vertical="top" wrapText="1"/>
    </xf>
    <xf numFmtId="0" fontId="19" fillId="0" borderId="8" xfId="0" applyFont="1" applyBorder="1" applyAlignment="1">
      <alignment vertical="top"/>
    </xf>
    <xf numFmtId="0" fontId="19" fillId="0" borderId="5" xfId="0" applyFont="1" applyBorder="1" applyAlignment="1">
      <alignment vertical="top"/>
    </xf>
    <xf numFmtId="0" fontId="18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justify" vertical="center" wrapText="1"/>
    </xf>
    <xf numFmtId="0" fontId="19" fillId="0" borderId="0" xfId="0" applyFont="1" applyAlignment="1">
      <alignment horizontal="justify" wrapText="1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3" fontId="18" fillId="0" borderId="14" xfId="0" applyNumberFormat="1" applyFont="1" applyBorder="1" applyAlignment="1">
      <alignment horizontal="center" vertical="top" wrapText="1"/>
    </xf>
    <xf numFmtId="3" fontId="18" fillId="0" borderId="19" xfId="0" applyNumberFormat="1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</cellXfs>
  <cellStyles count="8">
    <cellStyle name="Обычный" xfId="0" builtinId="0"/>
    <cellStyle name="Обычный 13" xfId="4"/>
    <cellStyle name="Обычный 2" xfId="1"/>
    <cellStyle name="Обычный 2 2" xfId="3"/>
    <cellStyle name="Обычный 9" xfId="5"/>
    <cellStyle name="Финансовый" xfId="2" builtinId="3"/>
    <cellStyle name="Финансовый 16" xfId="6"/>
    <cellStyle name="Финансовый 4" xfId="7"/>
  </cellStyles>
  <dxfs count="672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  <color rgb="FFDDDDFF"/>
      <color rgb="FFFFFFCC"/>
      <color rgb="FFCCFFCC"/>
      <color rgb="FFCCFFFF"/>
      <color rgb="FFFFCCFF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amazanovaEN\Desktop\&#1050;&#1086;&#1087;&#1080;&#1103;%20KP-iyu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"/>
      <sheetName val="Национальные проекты "/>
    </sheetNames>
    <sheetDataSet>
      <sheetData sheetId="0" refreshError="1">
        <row r="381">
          <cell r="G381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V9"/>
  <sheetViews>
    <sheetView workbookViewId="0">
      <selection activeCell="AM10" sqref="AM10"/>
    </sheetView>
  </sheetViews>
  <sheetFormatPr defaultColWidth="9.109375" defaultRowHeight="13.8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 x14ac:dyDescent="0.3">
      <c r="A1" s="326" t="s">
        <v>39</v>
      </c>
      <c r="B1" s="327"/>
      <c r="C1" s="328" t="s">
        <v>40</v>
      </c>
      <c r="D1" s="320" t="s">
        <v>44</v>
      </c>
      <c r="E1" s="321"/>
      <c r="F1" s="322"/>
      <c r="G1" s="320" t="s">
        <v>17</v>
      </c>
      <c r="H1" s="321"/>
      <c r="I1" s="322"/>
      <c r="J1" s="320" t="s">
        <v>18</v>
      </c>
      <c r="K1" s="321"/>
      <c r="L1" s="322"/>
      <c r="M1" s="320" t="s">
        <v>22</v>
      </c>
      <c r="N1" s="321"/>
      <c r="O1" s="322"/>
      <c r="P1" s="323" t="s">
        <v>23</v>
      </c>
      <c r="Q1" s="324"/>
      <c r="R1" s="320" t="s">
        <v>24</v>
      </c>
      <c r="S1" s="321"/>
      <c r="T1" s="322"/>
      <c r="U1" s="320" t="s">
        <v>25</v>
      </c>
      <c r="V1" s="321"/>
      <c r="W1" s="322"/>
      <c r="X1" s="323" t="s">
        <v>26</v>
      </c>
      <c r="Y1" s="325"/>
      <c r="Z1" s="324"/>
      <c r="AA1" s="323" t="s">
        <v>27</v>
      </c>
      <c r="AB1" s="324"/>
      <c r="AC1" s="320" t="s">
        <v>28</v>
      </c>
      <c r="AD1" s="321"/>
      <c r="AE1" s="322"/>
      <c r="AF1" s="320" t="s">
        <v>29</v>
      </c>
      <c r="AG1" s="321"/>
      <c r="AH1" s="322"/>
      <c r="AI1" s="320" t="s">
        <v>30</v>
      </c>
      <c r="AJ1" s="321"/>
      <c r="AK1" s="322"/>
      <c r="AL1" s="323" t="s">
        <v>31</v>
      </c>
      <c r="AM1" s="324"/>
      <c r="AN1" s="320" t="s">
        <v>32</v>
      </c>
      <c r="AO1" s="321"/>
      <c r="AP1" s="322"/>
      <c r="AQ1" s="320" t="s">
        <v>33</v>
      </c>
      <c r="AR1" s="321"/>
      <c r="AS1" s="322"/>
      <c r="AT1" s="320" t="s">
        <v>34</v>
      </c>
      <c r="AU1" s="321"/>
      <c r="AV1" s="322"/>
    </row>
    <row r="2" spans="1:48" ht="39" customHeight="1" x14ac:dyDescent="0.3">
      <c r="A2" s="327"/>
      <c r="B2" s="327"/>
      <c r="C2" s="32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 x14ac:dyDescent="0.3">
      <c r="A3" s="328" t="s">
        <v>82</v>
      </c>
      <c r="B3" s="32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328"/>
      <c r="B4" s="32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328"/>
      <c r="B5" s="32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 x14ac:dyDescent="0.3">
      <c r="A6" s="328"/>
      <c r="B6" s="32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328"/>
      <c r="B7" s="32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 x14ac:dyDescent="0.3">
      <c r="A8" s="328"/>
      <c r="B8" s="32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 x14ac:dyDescent="0.3">
      <c r="A9" s="328"/>
      <c r="B9" s="32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29"/>
  <sheetViews>
    <sheetView workbookViewId="0">
      <selection activeCell="A3" sqref="A3:E3"/>
    </sheetView>
  </sheetViews>
  <sheetFormatPr defaultRowHeight="14.4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329" t="s">
        <v>57</v>
      </c>
      <c r="B1" s="329"/>
      <c r="C1" s="329"/>
      <c r="D1" s="329"/>
      <c r="E1" s="329"/>
    </row>
    <row r="2" spans="1:5" x14ac:dyDescent="0.3">
      <c r="A2" s="12"/>
      <c r="B2" s="12"/>
      <c r="C2" s="12"/>
      <c r="D2" s="12"/>
      <c r="E2" s="12"/>
    </row>
    <row r="3" spans="1:5" x14ac:dyDescent="0.3">
      <c r="A3" s="330" t="s">
        <v>129</v>
      </c>
      <c r="B3" s="330"/>
      <c r="C3" s="330"/>
      <c r="D3" s="330"/>
      <c r="E3" s="330"/>
    </row>
    <row r="4" spans="1:5" ht="45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331" t="s">
        <v>78</v>
      </c>
      <c r="B26" s="331"/>
      <c r="C26" s="331"/>
      <c r="D26" s="331"/>
      <c r="E26" s="331"/>
    </row>
    <row r="27" spans="1:5" x14ac:dyDescent="0.3">
      <c r="A27" s="28"/>
      <c r="B27" s="28"/>
      <c r="C27" s="28"/>
      <c r="D27" s="28"/>
      <c r="E27" s="28"/>
    </row>
    <row r="28" spans="1:5" x14ac:dyDescent="0.3">
      <c r="A28" s="331" t="s">
        <v>79</v>
      </c>
      <c r="B28" s="331"/>
      <c r="C28" s="331"/>
      <c r="D28" s="331"/>
      <c r="E28" s="331"/>
    </row>
    <row r="29" spans="1:5" x14ac:dyDescent="0.3">
      <c r="A29" s="331"/>
      <c r="B29" s="331"/>
      <c r="C29" s="331"/>
      <c r="D29" s="331"/>
      <c r="E29" s="33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354" t="s">
        <v>45</v>
      </c>
      <c r="C3" s="35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342" t="s">
        <v>1</v>
      </c>
      <c r="B5" s="337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5">
      <c r="A6" s="342"/>
      <c r="B6" s="337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5">
      <c r="A7" s="342"/>
      <c r="B7" s="337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342" t="s">
        <v>3</v>
      </c>
      <c r="B8" s="337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55" t="s">
        <v>204</v>
      </c>
      <c r="N8" s="356"/>
      <c r="O8" s="357"/>
      <c r="P8" s="56"/>
      <c r="Q8" s="56"/>
    </row>
    <row r="9" spans="1:256" ht="33.75" customHeight="1" x14ac:dyDescent="0.25">
      <c r="A9" s="342"/>
      <c r="B9" s="337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5">
      <c r="A10" s="342" t="s">
        <v>4</v>
      </c>
      <c r="B10" s="337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5">
      <c r="A11" s="342"/>
      <c r="B11" s="337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342" t="s">
        <v>5</v>
      </c>
      <c r="B12" s="337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5">
      <c r="A13" s="342"/>
      <c r="B13" s="337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5">
      <c r="A14" s="342" t="s">
        <v>9</v>
      </c>
      <c r="B14" s="337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342"/>
      <c r="B15" s="337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38"/>
      <c r="AJ16" s="338"/>
      <c r="AK16" s="338"/>
      <c r="AZ16" s="338"/>
      <c r="BA16" s="338"/>
      <c r="BB16" s="338"/>
      <c r="BQ16" s="338"/>
      <c r="BR16" s="338"/>
      <c r="BS16" s="338"/>
      <c r="CH16" s="338"/>
      <c r="CI16" s="338"/>
      <c r="CJ16" s="338"/>
      <c r="CY16" s="338"/>
      <c r="CZ16" s="338"/>
      <c r="DA16" s="338"/>
      <c r="DP16" s="338"/>
      <c r="DQ16" s="338"/>
      <c r="DR16" s="338"/>
      <c r="EG16" s="338"/>
      <c r="EH16" s="338"/>
      <c r="EI16" s="338"/>
      <c r="EX16" s="338"/>
      <c r="EY16" s="338"/>
      <c r="EZ16" s="338"/>
      <c r="FO16" s="338"/>
      <c r="FP16" s="338"/>
      <c r="FQ16" s="338"/>
      <c r="GF16" s="338"/>
      <c r="GG16" s="338"/>
      <c r="GH16" s="338"/>
      <c r="GW16" s="338"/>
      <c r="GX16" s="338"/>
      <c r="GY16" s="338"/>
      <c r="HN16" s="338"/>
      <c r="HO16" s="338"/>
      <c r="HP16" s="338"/>
      <c r="IE16" s="338"/>
      <c r="IF16" s="338"/>
      <c r="IG16" s="338"/>
      <c r="IV16" s="338"/>
    </row>
    <row r="17" spans="1:17" ht="320.25" customHeight="1" x14ac:dyDescent="0.25">
      <c r="A17" s="342" t="s">
        <v>6</v>
      </c>
      <c r="B17" s="337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 x14ac:dyDescent="0.25">
      <c r="A18" s="342"/>
      <c r="B18" s="337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342" t="s">
        <v>7</v>
      </c>
      <c r="B19" s="337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 x14ac:dyDescent="0.25">
      <c r="A20" s="342"/>
      <c r="B20" s="337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342" t="s">
        <v>8</v>
      </c>
      <c r="B21" s="337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342"/>
      <c r="B22" s="337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5">
      <c r="A23" s="347" t="s">
        <v>14</v>
      </c>
      <c r="B23" s="343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 x14ac:dyDescent="0.25">
      <c r="A24" s="348"/>
      <c r="B24" s="343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346" t="s">
        <v>15</v>
      </c>
      <c r="B25" s="343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 x14ac:dyDescent="0.25">
      <c r="A26" s="346"/>
      <c r="B26" s="343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5">
      <c r="A31" s="342" t="s">
        <v>93</v>
      </c>
      <c r="B31" s="337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5">
      <c r="A32" s="342"/>
      <c r="B32" s="337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5">
      <c r="A34" s="342" t="s">
        <v>95</v>
      </c>
      <c r="B34" s="337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5">
      <c r="A35" s="342"/>
      <c r="B35" s="337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 x14ac:dyDescent="0.25">
      <c r="A36" s="351" t="s">
        <v>97</v>
      </c>
      <c r="B36" s="344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 x14ac:dyDescent="0.25">
      <c r="A37" s="352"/>
      <c r="B37" s="345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5">
      <c r="A39" s="342" t="s">
        <v>99</v>
      </c>
      <c r="B39" s="337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39" t="s">
        <v>246</v>
      </c>
      <c r="I39" s="340"/>
      <c r="J39" s="340"/>
      <c r="K39" s="340"/>
      <c r="L39" s="340"/>
      <c r="M39" s="340"/>
      <c r="N39" s="340"/>
      <c r="O39" s="341"/>
      <c r="P39" s="55" t="s">
        <v>188</v>
      </c>
      <c r="Q39" s="56"/>
    </row>
    <row r="40" spans="1:17" ht="39.9" customHeight="1" x14ac:dyDescent="0.25">
      <c r="A40" s="342" t="s">
        <v>10</v>
      </c>
      <c r="B40" s="337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342" t="s">
        <v>100</v>
      </c>
      <c r="B41" s="337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 x14ac:dyDescent="0.25">
      <c r="A42" s="342"/>
      <c r="B42" s="337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5">
      <c r="A43" s="342" t="s">
        <v>102</v>
      </c>
      <c r="B43" s="337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34" t="s">
        <v>191</v>
      </c>
      <c r="H43" s="335"/>
      <c r="I43" s="335"/>
      <c r="J43" s="335"/>
      <c r="K43" s="335"/>
      <c r="L43" s="335"/>
      <c r="M43" s="335"/>
      <c r="N43" s="335"/>
      <c r="O43" s="336"/>
      <c r="P43" s="56"/>
      <c r="Q43" s="56"/>
    </row>
    <row r="44" spans="1:17" ht="39.9" customHeight="1" x14ac:dyDescent="0.25">
      <c r="A44" s="342"/>
      <c r="B44" s="337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5">
      <c r="A45" s="342" t="s">
        <v>104</v>
      </c>
      <c r="B45" s="337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 x14ac:dyDescent="0.25">
      <c r="A46" s="342" t="s">
        <v>12</v>
      </c>
      <c r="B46" s="337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 x14ac:dyDescent="0.25">
      <c r="A47" s="349" t="s">
        <v>107</v>
      </c>
      <c r="B47" s="344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 x14ac:dyDescent="0.25">
      <c r="A48" s="350"/>
      <c r="B48" s="345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5">
      <c r="A49" s="349" t="s">
        <v>108</v>
      </c>
      <c r="B49" s="344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 x14ac:dyDescent="0.25">
      <c r="A50" s="350"/>
      <c r="B50" s="345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342" t="s">
        <v>110</v>
      </c>
      <c r="B51" s="337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 x14ac:dyDescent="0.25">
      <c r="A52" s="342"/>
      <c r="B52" s="337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5">
      <c r="A53" s="342" t="s">
        <v>113</v>
      </c>
      <c r="B53" s="337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342"/>
      <c r="B54" s="337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5">
      <c r="A55" s="342" t="s">
        <v>114</v>
      </c>
      <c r="B55" s="337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5">
      <c r="A56" s="342"/>
      <c r="B56" s="337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342" t="s">
        <v>116</v>
      </c>
      <c r="B57" s="337" t="s">
        <v>117</v>
      </c>
      <c r="C57" s="53" t="s">
        <v>20</v>
      </c>
      <c r="D57" s="93" t="s">
        <v>234</v>
      </c>
      <c r="E57" s="92"/>
      <c r="F57" s="92" t="s">
        <v>235</v>
      </c>
      <c r="G57" s="358" t="s">
        <v>232</v>
      </c>
      <c r="H57" s="358"/>
      <c r="I57" s="92" t="s">
        <v>236</v>
      </c>
      <c r="J57" s="92" t="s">
        <v>237</v>
      </c>
      <c r="K57" s="355" t="s">
        <v>238</v>
      </c>
      <c r="L57" s="356"/>
      <c r="M57" s="356"/>
      <c r="N57" s="356"/>
      <c r="O57" s="357"/>
      <c r="P57" s="88" t="s">
        <v>198</v>
      </c>
      <c r="Q57" s="56"/>
    </row>
    <row r="58" spans="1:17" ht="39.9" customHeight="1" x14ac:dyDescent="0.25">
      <c r="A58" s="342"/>
      <c r="B58" s="337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5">
      <c r="A59" s="347" t="s">
        <v>119</v>
      </c>
      <c r="B59" s="347" t="s">
        <v>118</v>
      </c>
      <c r="C59" s="34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5">
      <c r="A60" s="353"/>
      <c r="B60" s="353"/>
      <c r="C60" s="35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353"/>
      <c r="B61" s="353"/>
      <c r="C61" s="348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 x14ac:dyDescent="0.25">
      <c r="A62" s="348"/>
      <c r="B62" s="348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 x14ac:dyDescent="0.25">
      <c r="A63" s="342" t="s">
        <v>120</v>
      </c>
      <c r="B63" s="337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 x14ac:dyDescent="0.25">
      <c r="A64" s="342"/>
      <c r="B64" s="337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346" t="s">
        <v>122</v>
      </c>
      <c r="B65" s="343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 x14ac:dyDescent="0.25">
      <c r="A66" s="346"/>
      <c r="B66" s="343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 x14ac:dyDescent="0.25">
      <c r="A67" s="342" t="s">
        <v>124</v>
      </c>
      <c r="B67" s="337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 x14ac:dyDescent="0.25">
      <c r="A68" s="342"/>
      <c r="B68" s="337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349" t="s">
        <v>126</v>
      </c>
      <c r="B69" s="344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 x14ac:dyDescent="0.25">
      <c r="A70" s="350"/>
      <c r="B70" s="345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332" t="s">
        <v>254</v>
      </c>
      <c r="C73" s="332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</row>
    <row r="74" spans="1:20" ht="13.8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5">
      <c r="B79" s="333" t="s">
        <v>215</v>
      </c>
      <c r="C79" s="333"/>
      <c r="D79" s="333"/>
      <c r="E79" s="33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671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2:N53"/>
  <sheetViews>
    <sheetView view="pageBreakPreview" zoomScaleNormal="100" zoomScaleSheetLayoutView="100" workbookViewId="0">
      <selection activeCell="F31" sqref="F31"/>
    </sheetView>
  </sheetViews>
  <sheetFormatPr defaultColWidth="9.109375" defaultRowHeight="13.8" x14ac:dyDescent="0.25"/>
  <cols>
    <col min="1" max="9" width="9.109375" style="129"/>
    <col min="10" max="10" width="12.44140625" style="129" customWidth="1"/>
    <col min="11" max="16384" width="9.109375" style="129"/>
  </cols>
  <sheetData>
    <row r="2" spans="1:14" x14ac:dyDescent="0.25">
      <c r="A2" s="12"/>
      <c r="B2" s="12"/>
      <c r="C2" s="12"/>
      <c r="D2" s="12"/>
      <c r="E2" s="12"/>
      <c r="F2" s="360" t="s">
        <v>374</v>
      </c>
      <c r="G2" s="360"/>
      <c r="H2" s="360"/>
      <c r="I2" s="360"/>
      <c r="J2" s="360"/>
    </row>
    <row r="3" spans="1:14" ht="15.6" x14ac:dyDescent="0.3">
      <c r="A3" s="12"/>
      <c r="B3" s="12"/>
      <c r="C3" s="12"/>
      <c r="D3" s="12"/>
      <c r="E3" s="130"/>
      <c r="F3" s="131"/>
      <c r="G3" s="131"/>
      <c r="H3" s="361" t="s">
        <v>375</v>
      </c>
      <c r="I3" s="362"/>
      <c r="J3" s="362"/>
    </row>
    <row r="4" spans="1:14" ht="15.6" x14ac:dyDescent="0.25">
      <c r="A4" s="12"/>
      <c r="B4" s="12"/>
      <c r="C4" s="12"/>
      <c r="D4" s="12"/>
      <c r="E4" s="363" t="s">
        <v>376</v>
      </c>
      <c r="F4" s="363"/>
      <c r="G4" s="363"/>
      <c r="H4" s="363"/>
      <c r="I4" s="363"/>
      <c r="J4" s="363"/>
    </row>
    <row r="5" spans="1:14" ht="15.6" x14ac:dyDescent="0.3">
      <c r="A5" s="12"/>
      <c r="B5" s="12"/>
      <c r="C5" s="12"/>
      <c r="D5" s="12"/>
      <c r="E5" s="364" t="s">
        <v>377</v>
      </c>
      <c r="F5" s="364"/>
      <c r="G5" s="364"/>
      <c r="H5" s="364"/>
      <c r="I5" s="364"/>
      <c r="J5" s="364"/>
    </row>
    <row r="6" spans="1:14" ht="16.2" customHeight="1" x14ac:dyDescent="0.3">
      <c r="A6" s="12"/>
      <c r="B6" s="12"/>
      <c r="C6" s="12"/>
      <c r="D6" s="12"/>
      <c r="E6" s="364" t="s">
        <v>378</v>
      </c>
      <c r="F6" s="364"/>
      <c r="G6" s="364"/>
      <c r="H6" s="364"/>
      <c r="I6" s="364"/>
      <c r="J6" s="364"/>
    </row>
    <row r="7" spans="1:14" ht="15.6" x14ac:dyDescent="0.3">
      <c r="A7" s="12"/>
      <c r="B7" s="12"/>
      <c r="C7" s="12"/>
      <c r="D7" s="12"/>
      <c r="E7" s="132"/>
      <c r="F7" s="365"/>
      <c r="G7" s="365"/>
      <c r="H7" s="365"/>
      <c r="I7" s="365"/>
      <c r="J7" s="365"/>
      <c r="K7" s="12"/>
      <c r="L7" s="12"/>
      <c r="M7" s="12"/>
      <c r="N7" s="12"/>
    </row>
    <row r="8" spans="1:14" x14ac:dyDescent="0.25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ht="15.6" x14ac:dyDescent="0.25">
      <c r="K9" s="133"/>
      <c r="L9" s="133"/>
      <c r="M9" s="12"/>
      <c r="N9" s="12"/>
    </row>
    <row r="10" spans="1:14" x14ac:dyDescent="0.25">
      <c r="K10" s="12"/>
      <c r="L10" s="12"/>
      <c r="M10" s="12"/>
      <c r="N10" s="12"/>
    </row>
    <row r="11" spans="1:14" x14ac:dyDescent="0.25">
      <c r="K11" s="12"/>
      <c r="L11" s="12"/>
      <c r="M11" s="12"/>
      <c r="N11" s="12"/>
    </row>
    <row r="12" spans="1:14" x14ac:dyDescent="0.25">
      <c r="K12" s="12"/>
      <c r="L12" s="12"/>
      <c r="M12" s="12"/>
      <c r="N12" s="12"/>
    </row>
    <row r="13" spans="1:14" x14ac:dyDescent="0.25">
      <c r="K13" s="12"/>
      <c r="L13" s="12"/>
      <c r="M13" s="12"/>
      <c r="N13" s="12"/>
    </row>
    <row r="14" spans="1:14" x14ac:dyDescent="0.25">
      <c r="A14" s="12"/>
      <c r="B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27.75" customHeight="1" x14ac:dyDescent="0.25">
      <c r="K15" s="12"/>
      <c r="L15" s="12"/>
      <c r="M15" s="12"/>
      <c r="N15" s="12"/>
    </row>
    <row r="16" spans="1:14" ht="15" customHeight="1" x14ac:dyDescent="0.25">
      <c r="K16" s="12"/>
      <c r="L16" s="12"/>
      <c r="M16" s="12"/>
      <c r="N16" s="12"/>
    </row>
    <row r="17" spans="1:14" ht="18.75" customHeight="1" x14ac:dyDescent="0.25">
      <c r="K17" s="12"/>
      <c r="L17" s="12"/>
      <c r="M17" s="12"/>
      <c r="N17" s="12"/>
    </row>
    <row r="18" spans="1:14" ht="16.2" customHeight="1" x14ac:dyDescent="0.25">
      <c r="K18" s="12"/>
      <c r="L18" s="12"/>
      <c r="M18" s="12"/>
      <c r="N18" s="12"/>
    </row>
    <row r="19" spans="1:14" hidden="1" x14ac:dyDescent="0.25">
      <c r="K19" s="12"/>
      <c r="L19" s="12"/>
      <c r="M19" s="12"/>
      <c r="N19" s="12"/>
    </row>
    <row r="20" spans="1:14" hidden="1" x14ac:dyDescent="0.25">
      <c r="K20" s="12"/>
      <c r="L20" s="12"/>
      <c r="M20" s="12"/>
      <c r="N20" s="12"/>
    </row>
    <row r="21" spans="1:14" x14ac:dyDescent="0.25">
      <c r="A21" s="366"/>
      <c r="B21" s="366"/>
      <c r="C21" s="366"/>
      <c r="D21" s="366"/>
      <c r="E21" s="366"/>
      <c r="F21" s="366"/>
      <c r="G21" s="366"/>
      <c r="H21" s="366"/>
      <c r="I21" s="366"/>
      <c r="J21" s="366"/>
      <c r="K21" s="12"/>
      <c r="L21" s="12"/>
      <c r="M21" s="12"/>
      <c r="N21" s="12"/>
    </row>
    <row r="22" spans="1:14" ht="22.8" x14ac:dyDescent="0.25">
      <c r="A22" s="367" t="s">
        <v>379</v>
      </c>
      <c r="B22" s="367"/>
      <c r="C22" s="367"/>
      <c r="D22" s="367"/>
      <c r="E22" s="367"/>
      <c r="F22" s="367"/>
      <c r="G22" s="367"/>
      <c r="H22" s="367"/>
      <c r="I22" s="367"/>
      <c r="J22" s="367"/>
      <c r="K22" s="12"/>
      <c r="L22" s="12"/>
      <c r="M22" s="12"/>
      <c r="N22" s="12"/>
    </row>
    <row r="23" spans="1:14" ht="18" x14ac:dyDescent="0.25">
      <c r="A23" s="368" t="s">
        <v>387</v>
      </c>
      <c r="B23" s="368"/>
      <c r="C23" s="368"/>
      <c r="D23" s="368"/>
      <c r="E23" s="368"/>
      <c r="F23" s="368"/>
      <c r="G23" s="368"/>
      <c r="H23" s="368"/>
      <c r="I23" s="368"/>
      <c r="J23" s="368"/>
      <c r="K23" s="12"/>
      <c r="L23" s="12"/>
      <c r="M23" s="12"/>
      <c r="N23" s="12"/>
    </row>
    <row r="24" spans="1:14" ht="24.75" customHeight="1" x14ac:dyDescent="0.25">
      <c r="A24" s="369" t="s">
        <v>380</v>
      </c>
      <c r="B24" s="369"/>
      <c r="C24" s="369"/>
      <c r="D24" s="369"/>
      <c r="E24" s="369"/>
      <c r="F24" s="369"/>
      <c r="G24" s="369"/>
      <c r="H24" s="369"/>
      <c r="I24" s="369"/>
      <c r="J24" s="369"/>
      <c r="K24" s="12"/>
      <c r="L24" s="12"/>
      <c r="M24" s="12"/>
      <c r="N24" s="12"/>
    </row>
    <row r="25" spans="1:14" x14ac:dyDescent="0.25">
      <c r="A25" s="370" t="s">
        <v>381</v>
      </c>
      <c r="B25" s="370"/>
      <c r="C25" s="370"/>
      <c r="D25" s="370"/>
      <c r="E25" s="370"/>
      <c r="F25" s="370"/>
      <c r="G25" s="370"/>
      <c r="H25" s="370"/>
      <c r="I25" s="370"/>
      <c r="J25" s="370"/>
      <c r="K25" s="12"/>
      <c r="L25" s="12"/>
      <c r="M25" s="12"/>
      <c r="N25" s="12"/>
    </row>
    <row r="26" spans="1:14" ht="4.5" customHeight="1" x14ac:dyDescent="0.25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12"/>
      <c r="L26" s="12"/>
      <c r="M26" s="12"/>
      <c r="N26" s="12"/>
    </row>
    <row r="27" spans="1:14" hidden="1" x14ac:dyDescent="0.25">
      <c r="A27" s="370"/>
      <c r="B27" s="370"/>
      <c r="C27" s="370"/>
      <c r="D27" s="370"/>
      <c r="E27" s="370"/>
      <c r="F27" s="370"/>
      <c r="G27" s="370"/>
      <c r="H27" s="370"/>
      <c r="I27" s="370"/>
      <c r="J27" s="370"/>
      <c r="K27" s="12"/>
      <c r="L27" s="12"/>
      <c r="M27" s="12"/>
      <c r="N27" s="12"/>
    </row>
    <row r="28" spans="1:14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31" spans="1:14" ht="53.25" customHeight="1" x14ac:dyDescent="0.3">
      <c r="G31" s="359"/>
      <c r="H31" s="359"/>
      <c r="I31" s="359"/>
      <c r="J31" s="359"/>
    </row>
    <row r="32" spans="1:14" ht="21.75" customHeight="1" x14ac:dyDescent="0.3">
      <c r="G32" s="371"/>
      <c r="H32" s="371"/>
      <c r="I32" s="371"/>
      <c r="J32" s="371"/>
    </row>
    <row r="33" spans="1:10" ht="15.6" x14ac:dyDescent="0.3">
      <c r="G33" s="364"/>
      <c r="H33" s="364"/>
      <c r="I33" s="364"/>
      <c r="J33" s="364"/>
    </row>
    <row r="40" spans="1:10" ht="15.6" x14ac:dyDescent="0.3">
      <c r="E40" s="372"/>
      <c r="F40" s="372"/>
      <c r="G40" s="372"/>
      <c r="H40" s="372"/>
    </row>
    <row r="41" spans="1:10" ht="15.6" x14ac:dyDescent="0.3">
      <c r="G41" s="359" t="s">
        <v>382</v>
      </c>
      <c r="H41" s="359"/>
      <c r="I41" s="359"/>
      <c r="J41" s="359"/>
    </row>
    <row r="42" spans="1:10" ht="14.4" x14ac:dyDescent="0.3">
      <c r="G42" s="359" t="s">
        <v>383</v>
      </c>
      <c r="H42" s="373"/>
      <c r="I42" s="373"/>
      <c r="J42" s="373"/>
    </row>
    <row r="43" spans="1:10" ht="15.6" x14ac:dyDescent="0.3">
      <c r="G43" s="365" t="s">
        <v>384</v>
      </c>
      <c r="H43" s="365"/>
      <c r="I43" s="365"/>
      <c r="J43" s="365"/>
    </row>
    <row r="45" spans="1:10" ht="18" x14ac:dyDescent="0.25">
      <c r="A45" s="368"/>
      <c r="B45" s="368"/>
      <c r="C45" s="368"/>
      <c r="D45" s="368"/>
      <c r="E45" s="368"/>
      <c r="F45" s="368"/>
      <c r="G45" s="368"/>
      <c r="H45" s="368"/>
      <c r="I45" s="368"/>
      <c r="J45" s="368"/>
    </row>
    <row r="53" spans="11:14" ht="18" x14ac:dyDescent="0.25">
      <c r="K53" s="134"/>
      <c r="L53" s="134"/>
      <c r="M53" s="134"/>
      <c r="N53" s="134"/>
    </row>
  </sheetData>
  <mergeCells count="19">
    <mergeCell ref="A45:J45"/>
    <mergeCell ref="G32:J32"/>
    <mergeCell ref="G33:J33"/>
    <mergeCell ref="E40:H40"/>
    <mergeCell ref="G41:J41"/>
    <mergeCell ref="G42:J42"/>
    <mergeCell ref="G43:J43"/>
    <mergeCell ref="G31:J31"/>
    <mergeCell ref="F2:J2"/>
    <mergeCell ref="H3:J3"/>
    <mergeCell ref="E4:J4"/>
    <mergeCell ref="E5:J5"/>
    <mergeCell ref="E6:J6"/>
    <mergeCell ref="F7:J7"/>
    <mergeCell ref="A21:J21"/>
    <mergeCell ref="A22:J22"/>
    <mergeCell ref="A23:J23"/>
    <mergeCell ref="A24:J24"/>
    <mergeCell ref="A25:J27"/>
  </mergeCells>
  <pageMargins left="0.7" right="0.7" top="0.75" bottom="0.75" header="0.3" footer="0.3"/>
  <pageSetup paperSize="9" scale="9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CCCCFF"/>
    <outlinePr summaryBelow="0"/>
    <pageSetUpPr fitToPage="1"/>
  </sheetPr>
  <dimension ref="A1:BD357"/>
  <sheetViews>
    <sheetView zoomScaleNormal="100" workbookViewId="0">
      <selection activeCell="F13" sqref="F13"/>
    </sheetView>
  </sheetViews>
  <sheetFormatPr defaultColWidth="9.109375" defaultRowHeight="21" outlineLevelRow="1" x14ac:dyDescent="0.3"/>
  <cols>
    <col min="1" max="1" width="14" style="143" customWidth="1"/>
    <col min="2" max="2" width="48" style="144" customWidth="1"/>
    <col min="3" max="3" width="20.109375" style="145" customWidth="1"/>
    <col min="4" max="4" width="26.44140625" style="146" customWidth="1"/>
    <col min="5" max="5" width="14.109375" style="95" customWidth="1"/>
    <col min="6" max="6" width="13.88671875" style="146" customWidth="1"/>
    <col min="7" max="7" width="10.33203125" style="146" customWidth="1"/>
    <col min="8" max="8" width="13.109375" style="146" customWidth="1"/>
    <col min="9" max="9" width="14" style="146" customWidth="1"/>
    <col min="10" max="10" width="10.5546875" style="146" customWidth="1"/>
    <col min="11" max="11" width="12.88671875" style="146" customWidth="1"/>
    <col min="12" max="12" width="13" style="146" customWidth="1"/>
    <col min="13" max="13" width="10.5546875" style="146" customWidth="1"/>
    <col min="14" max="14" width="12.5546875" style="146" customWidth="1"/>
    <col min="15" max="15" width="13.88671875" style="146" customWidth="1"/>
    <col min="16" max="16" width="16.109375" style="146" customWidth="1"/>
    <col min="17" max="17" width="11.5546875" style="146" customWidth="1"/>
    <col min="18" max="18" width="12" style="146" customWidth="1"/>
    <col min="19" max="19" width="12.44140625" style="146" customWidth="1"/>
    <col min="20" max="20" width="11.5546875" style="146" customWidth="1"/>
    <col min="21" max="22" width="12.44140625" style="146" customWidth="1"/>
    <col min="23" max="23" width="12" style="146" customWidth="1"/>
    <col min="24" max="24" width="10.88671875" style="146" customWidth="1"/>
    <col min="25" max="25" width="14.88671875" style="146" customWidth="1"/>
    <col min="26" max="26" width="11.88671875" style="146" customWidth="1"/>
    <col min="27" max="27" width="11.6640625" style="146" customWidth="1"/>
    <col min="28" max="28" width="10.88671875" style="146" customWidth="1"/>
    <col min="29" max="29" width="11.109375" style="146" customWidth="1" collapsed="1"/>
    <col min="30" max="30" width="12" style="146" customWidth="1"/>
    <col min="31" max="31" width="11.44140625" style="146" customWidth="1"/>
    <col min="32" max="32" width="11.5546875" style="146" customWidth="1"/>
    <col min="33" max="33" width="12.6640625" style="146" customWidth="1"/>
    <col min="34" max="34" width="11.5546875" style="146" customWidth="1"/>
    <col min="35" max="35" width="13.33203125" style="146" customWidth="1"/>
    <col min="36" max="36" width="12.88671875" style="146" customWidth="1"/>
    <col min="37" max="37" width="10.88671875" style="146" customWidth="1"/>
    <col min="38" max="38" width="12.33203125" style="146" customWidth="1"/>
    <col min="39" max="39" width="13.33203125" style="146" customWidth="1"/>
    <col min="40" max="40" width="11.44140625" style="146" customWidth="1"/>
    <col min="41" max="41" width="13" style="146" customWidth="1"/>
    <col min="42" max="42" width="13.5546875" style="146" customWidth="1"/>
    <col min="43" max="43" width="10.5546875" style="146" customWidth="1"/>
    <col min="44" max="44" width="13.44140625" style="99" customWidth="1"/>
    <col min="45" max="45" width="3.88671875" style="99" customWidth="1"/>
    <col min="46" max="46" width="11.88671875" style="99" bestFit="1" customWidth="1"/>
    <col min="47" max="16384" width="9.109375" style="99"/>
  </cols>
  <sheetData>
    <row r="1" spans="1:45" x14ac:dyDescent="0.3">
      <c r="AA1" s="147"/>
      <c r="AB1" s="148"/>
      <c r="AF1" s="149"/>
      <c r="AR1" s="99" t="s">
        <v>271</v>
      </c>
    </row>
    <row r="2" spans="1:45" ht="24" customHeight="1" x14ac:dyDescent="0.3">
      <c r="A2" s="425" t="s">
        <v>389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206"/>
    </row>
    <row r="3" spans="1:45" s="119" customFormat="1" ht="17.25" customHeight="1" x14ac:dyDescent="0.3">
      <c r="A3" s="426" t="s">
        <v>380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</row>
    <row r="4" spans="1:45" s="119" customFormat="1" ht="24" customHeight="1" x14ac:dyDescent="0.3">
      <c r="A4" s="427" t="s">
        <v>261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Q4" s="427"/>
      <c r="AR4" s="427"/>
      <c r="AS4" s="120"/>
    </row>
    <row r="5" spans="1:45" ht="15.6" x14ac:dyDescent="0.3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207"/>
      <c r="AK5" s="207"/>
      <c r="AL5" s="99"/>
      <c r="AM5" s="99"/>
      <c r="AN5" s="99"/>
      <c r="AO5" s="99"/>
      <c r="AP5" s="99"/>
      <c r="AQ5" s="99"/>
      <c r="AR5" s="99" t="s">
        <v>257</v>
      </c>
    </row>
    <row r="6" spans="1:45" ht="24" customHeight="1" x14ac:dyDescent="0.3">
      <c r="A6" s="429" t="s">
        <v>0</v>
      </c>
      <c r="B6" s="430" t="s">
        <v>266</v>
      </c>
      <c r="C6" s="431" t="s">
        <v>259</v>
      </c>
      <c r="D6" s="423" t="s">
        <v>40</v>
      </c>
      <c r="E6" s="423" t="s">
        <v>256</v>
      </c>
      <c r="F6" s="423"/>
      <c r="G6" s="423"/>
      <c r="H6" s="416" t="s">
        <v>255</v>
      </c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6"/>
      <c r="AN6" s="416"/>
      <c r="AO6" s="416"/>
      <c r="AP6" s="416"/>
      <c r="AQ6" s="416"/>
      <c r="AR6" s="423" t="s">
        <v>279</v>
      </c>
      <c r="AS6" s="121"/>
    </row>
    <row r="7" spans="1:45" ht="28.5" customHeight="1" x14ac:dyDescent="0.3">
      <c r="A7" s="429"/>
      <c r="B7" s="430"/>
      <c r="C7" s="431"/>
      <c r="D7" s="423"/>
      <c r="E7" s="424" t="s">
        <v>388</v>
      </c>
      <c r="F7" s="423" t="s">
        <v>280</v>
      </c>
      <c r="G7" s="423" t="s">
        <v>19</v>
      </c>
      <c r="H7" s="416" t="s">
        <v>17</v>
      </c>
      <c r="I7" s="416"/>
      <c r="J7" s="416"/>
      <c r="K7" s="416" t="s">
        <v>18</v>
      </c>
      <c r="L7" s="416"/>
      <c r="M7" s="416"/>
      <c r="N7" s="416" t="s">
        <v>22</v>
      </c>
      <c r="O7" s="416"/>
      <c r="P7" s="416"/>
      <c r="Q7" s="416" t="s">
        <v>24</v>
      </c>
      <c r="R7" s="416"/>
      <c r="S7" s="416"/>
      <c r="T7" s="416" t="s">
        <v>25</v>
      </c>
      <c r="U7" s="416"/>
      <c r="V7" s="416"/>
      <c r="W7" s="416" t="s">
        <v>26</v>
      </c>
      <c r="X7" s="416"/>
      <c r="Y7" s="416"/>
      <c r="Z7" s="416" t="s">
        <v>28</v>
      </c>
      <c r="AA7" s="422"/>
      <c r="AB7" s="422"/>
      <c r="AC7" s="416" t="s">
        <v>29</v>
      </c>
      <c r="AD7" s="422"/>
      <c r="AE7" s="422"/>
      <c r="AF7" s="416" t="s">
        <v>30</v>
      </c>
      <c r="AG7" s="422"/>
      <c r="AH7" s="422"/>
      <c r="AI7" s="416" t="s">
        <v>32</v>
      </c>
      <c r="AJ7" s="422"/>
      <c r="AK7" s="422"/>
      <c r="AL7" s="416" t="s">
        <v>33</v>
      </c>
      <c r="AM7" s="422"/>
      <c r="AN7" s="422"/>
      <c r="AO7" s="416" t="s">
        <v>34</v>
      </c>
      <c r="AP7" s="416"/>
      <c r="AQ7" s="416"/>
      <c r="AR7" s="423"/>
      <c r="AS7" s="121"/>
    </row>
    <row r="8" spans="1:45" ht="63.75" customHeight="1" x14ac:dyDescent="0.3">
      <c r="A8" s="429"/>
      <c r="B8" s="430"/>
      <c r="C8" s="431"/>
      <c r="D8" s="423"/>
      <c r="E8" s="424"/>
      <c r="F8" s="423"/>
      <c r="G8" s="423"/>
      <c r="H8" s="96" t="s">
        <v>20</v>
      </c>
      <c r="I8" s="205" t="s">
        <v>21</v>
      </c>
      <c r="J8" s="205" t="s">
        <v>19</v>
      </c>
      <c r="K8" s="96" t="s">
        <v>20</v>
      </c>
      <c r="L8" s="205" t="s">
        <v>21</v>
      </c>
      <c r="M8" s="205" t="s">
        <v>19</v>
      </c>
      <c r="N8" s="96" t="s">
        <v>20</v>
      </c>
      <c r="O8" s="205" t="s">
        <v>21</v>
      </c>
      <c r="P8" s="205" t="s">
        <v>19</v>
      </c>
      <c r="Q8" s="96" t="s">
        <v>20</v>
      </c>
      <c r="R8" s="205" t="s">
        <v>21</v>
      </c>
      <c r="S8" s="205" t="s">
        <v>19</v>
      </c>
      <c r="T8" s="96" t="s">
        <v>20</v>
      </c>
      <c r="U8" s="205" t="s">
        <v>21</v>
      </c>
      <c r="V8" s="205" t="s">
        <v>19</v>
      </c>
      <c r="W8" s="96" t="s">
        <v>20</v>
      </c>
      <c r="X8" s="205" t="s">
        <v>21</v>
      </c>
      <c r="Y8" s="205" t="s">
        <v>19</v>
      </c>
      <c r="Z8" s="96" t="s">
        <v>20</v>
      </c>
      <c r="AA8" s="205" t="s">
        <v>21</v>
      </c>
      <c r="AB8" s="205" t="s">
        <v>19</v>
      </c>
      <c r="AC8" s="96" t="s">
        <v>20</v>
      </c>
      <c r="AD8" s="205" t="s">
        <v>21</v>
      </c>
      <c r="AE8" s="205" t="s">
        <v>19</v>
      </c>
      <c r="AF8" s="96" t="s">
        <v>20</v>
      </c>
      <c r="AG8" s="205" t="s">
        <v>21</v>
      </c>
      <c r="AH8" s="205" t="s">
        <v>19</v>
      </c>
      <c r="AI8" s="96" t="s">
        <v>20</v>
      </c>
      <c r="AJ8" s="205" t="s">
        <v>21</v>
      </c>
      <c r="AK8" s="205" t="s">
        <v>19</v>
      </c>
      <c r="AL8" s="96" t="s">
        <v>20</v>
      </c>
      <c r="AM8" s="205" t="s">
        <v>21</v>
      </c>
      <c r="AN8" s="205" t="s">
        <v>19</v>
      </c>
      <c r="AO8" s="96" t="s">
        <v>20</v>
      </c>
      <c r="AP8" s="205" t="s">
        <v>21</v>
      </c>
      <c r="AQ8" s="205" t="s">
        <v>19</v>
      </c>
      <c r="AR8" s="423"/>
      <c r="AS8" s="121"/>
    </row>
    <row r="9" spans="1:45" s="142" customFormat="1" x14ac:dyDescent="0.3">
      <c r="A9" s="135">
        <v>1</v>
      </c>
      <c r="B9" s="136">
        <v>2</v>
      </c>
      <c r="C9" s="137">
        <v>3</v>
      </c>
      <c r="D9" s="138">
        <v>4</v>
      </c>
      <c r="E9" s="139">
        <v>5</v>
      </c>
      <c r="F9" s="138">
        <v>6</v>
      </c>
      <c r="G9" s="138">
        <v>7</v>
      </c>
      <c r="H9" s="140">
        <v>8</v>
      </c>
      <c r="I9" s="138">
        <v>9</v>
      </c>
      <c r="J9" s="138">
        <v>10</v>
      </c>
      <c r="K9" s="140">
        <v>11</v>
      </c>
      <c r="L9" s="138">
        <v>12</v>
      </c>
      <c r="M9" s="138">
        <v>13</v>
      </c>
      <c r="N9" s="140">
        <v>14</v>
      </c>
      <c r="O9" s="138">
        <v>15</v>
      </c>
      <c r="P9" s="138">
        <v>16</v>
      </c>
      <c r="Q9" s="140">
        <v>17</v>
      </c>
      <c r="R9" s="138">
        <v>18</v>
      </c>
      <c r="S9" s="138">
        <v>19</v>
      </c>
      <c r="T9" s="140">
        <v>20</v>
      </c>
      <c r="U9" s="138">
        <v>21</v>
      </c>
      <c r="V9" s="138">
        <v>22</v>
      </c>
      <c r="W9" s="140">
        <v>23</v>
      </c>
      <c r="X9" s="138">
        <v>24</v>
      </c>
      <c r="Y9" s="138">
        <v>25</v>
      </c>
      <c r="Z9" s="140">
        <v>26</v>
      </c>
      <c r="AA9" s="138">
        <v>27</v>
      </c>
      <c r="AB9" s="138">
        <v>28</v>
      </c>
      <c r="AC9" s="140">
        <v>29</v>
      </c>
      <c r="AD9" s="138">
        <v>30</v>
      </c>
      <c r="AE9" s="138">
        <v>31</v>
      </c>
      <c r="AF9" s="140">
        <v>32</v>
      </c>
      <c r="AG9" s="138">
        <v>33</v>
      </c>
      <c r="AH9" s="138">
        <v>34</v>
      </c>
      <c r="AI9" s="140">
        <v>35</v>
      </c>
      <c r="AJ9" s="138">
        <v>36</v>
      </c>
      <c r="AK9" s="138">
        <v>37</v>
      </c>
      <c r="AL9" s="140">
        <v>38</v>
      </c>
      <c r="AM9" s="138">
        <v>39</v>
      </c>
      <c r="AN9" s="138">
        <v>40</v>
      </c>
      <c r="AO9" s="140">
        <v>41</v>
      </c>
      <c r="AP9" s="138">
        <v>42</v>
      </c>
      <c r="AQ9" s="138">
        <v>43</v>
      </c>
      <c r="AR9" s="141">
        <v>44</v>
      </c>
    </row>
    <row r="10" spans="1:45" ht="19.5" customHeight="1" x14ac:dyDescent="0.3">
      <c r="A10" s="415" t="s">
        <v>277</v>
      </c>
      <c r="B10" s="415"/>
      <c r="C10" s="415"/>
      <c r="D10" s="150" t="s">
        <v>258</v>
      </c>
      <c r="E10" s="116">
        <f>E11+E12+E13+E15</f>
        <v>1962969.42</v>
      </c>
      <c r="F10" s="117">
        <f>F11+F12+F13+F15</f>
        <v>28688.1</v>
      </c>
      <c r="G10" s="117">
        <f>(F10/E10)*100</f>
        <v>1.4614644378922621</v>
      </c>
      <c r="H10" s="116">
        <f>H11+H12+H13+H15</f>
        <v>28689.599999999999</v>
      </c>
      <c r="I10" s="117">
        <f>I11+I12+I13+I15</f>
        <v>28688.1</v>
      </c>
      <c r="J10" s="117">
        <f>(I10/H10)*100</f>
        <v>99.994771624560812</v>
      </c>
      <c r="K10" s="116">
        <f>K11+K12+K13+K15</f>
        <v>166468.19999999998</v>
      </c>
      <c r="L10" s="117">
        <f>L11+L12+L13+L15</f>
        <v>0</v>
      </c>
      <c r="M10" s="117">
        <f>(L10/K10)*100</f>
        <v>0</v>
      </c>
      <c r="N10" s="116">
        <f>N11+N12+N13+N15</f>
        <v>320751.32</v>
      </c>
      <c r="O10" s="117">
        <f>O11+O12+O13+O15</f>
        <v>0</v>
      </c>
      <c r="P10" s="117">
        <f>(O10/N10)*100</f>
        <v>0</v>
      </c>
      <c r="Q10" s="116">
        <f>Q11+Q12+Q13+Q15</f>
        <v>253725.4</v>
      </c>
      <c r="R10" s="117">
        <f>R11+R12+R13+R15</f>
        <v>0</v>
      </c>
      <c r="S10" s="117">
        <f>(R10/Q10)*100</f>
        <v>0</v>
      </c>
      <c r="T10" s="116">
        <f>T11+T12+T13+T15</f>
        <v>255737.4</v>
      </c>
      <c r="U10" s="117">
        <f>U11+U12+U13+U15</f>
        <v>0</v>
      </c>
      <c r="V10" s="117">
        <f>(U10/T10)*100</f>
        <v>0</v>
      </c>
      <c r="W10" s="116">
        <f>W11+W12+W13+W15</f>
        <v>308451.7</v>
      </c>
      <c r="X10" s="117">
        <f>X11+X12+X13+X15</f>
        <v>0</v>
      </c>
      <c r="Y10" s="117">
        <f>(X10/W10)*100</f>
        <v>0</v>
      </c>
      <c r="Z10" s="116">
        <f>Z11+Z12+Z13+Z15</f>
        <v>66372</v>
      </c>
      <c r="AA10" s="117">
        <f>AA11+AA12+AA13+AA15</f>
        <v>0</v>
      </c>
      <c r="AB10" s="117">
        <f>(AA10/Z10)*100</f>
        <v>0</v>
      </c>
      <c r="AC10" s="116">
        <f>AC11+AC12+AC13+AC15</f>
        <v>66372</v>
      </c>
      <c r="AD10" s="117">
        <f>AD11+AD12+AD13+AD15</f>
        <v>0</v>
      </c>
      <c r="AE10" s="117">
        <f>(AD10/AC10)*100</f>
        <v>0</v>
      </c>
      <c r="AF10" s="116">
        <f>AF11+AF12+AF13+AF15</f>
        <v>66620.899999999994</v>
      </c>
      <c r="AG10" s="117">
        <f>AG11+AG12+AG13+AG15</f>
        <v>0</v>
      </c>
      <c r="AH10" s="117">
        <f>(AG10/AF10)*100</f>
        <v>0</v>
      </c>
      <c r="AI10" s="116">
        <f>AI11+AI12+AI13+AI15</f>
        <v>138906.80000000002</v>
      </c>
      <c r="AJ10" s="117">
        <f>AJ11+AJ12+AJ13+AJ15</f>
        <v>0</v>
      </c>
      <c r="AK10" s="117">
        <f>(AJ10/AI10)*100</f>
        <v>0</v>
      </c>
      <c r="AL10" s="116">
        <f>AL11+AL12+AL13+AL15</f>
        <v>138988.79999999999</v>
      </c>
      <c r="AM10" s="117">
        <f>AM11+AM12+AM13+AM15</f>
        <v>0</v>
      </c>
      <c r="AN10" s="117">
        <f>(AM10/AL10)*100</f>
        <v>0</v>
      </c>
      <c r="AO10" s="116">
        <f>AO11+AO12+AO13+AO15</f>
        <v>151885.29999999999</v>
      </c>
      <c r="AP10" s="104">
        <f>AP11+AP12+AP13+AP15</f>
        <v>0</v>
      </c>
      <c r="AQ10" s="104">
        <f>(AP10/AO10)*100</f>
        <v>0</v>
      </c>
      <c r="AR10" s="416"/>
      <c r="AS10" s="122"/>
    </row>
    <row r="11" spans="1:45" ht="30.6" customHeight="1" x14ac:dyDescent="0.3">
      <c r="A11" s="415"/>
      <c r="B11" s="415"/>
      <c r="C11" s="415"/>
      <c r="D11" s="151" t="s">
        <v>37</v>
      </c>
      <c r="E11" s="116">
        <f>H11+K11+N11+Q11+T11+W11+Z11+AC11+AF11+AI11+AL11+AO11</f>
        <v>46513.200000000004</v>
      </c>
      <c r="F11" s="97">
        <f t="shared" ref="E11:F15" si="0">I11+L11+O11+R11+U11+X11+AA11+AD11+AG11+AJ11+AM11+AP11</f>
        <v>0</v>
      </c>
      <c r="G11" s="97">
        <f t="shared" ref="G11:G15" si="1">(F11/E11)*100</f>
        <v>0</v>
      </c>
      <c r="H11" s="106">
        <f>H45</f>
        <v>0</v>
      </c>
      <c r="I11" s="100">
        <f>I45</f>
        <v>0</v>
      </c>
      <c r="J11" s="97" t="e">
        <f t="shared" ref="J11:J15" si="2">(I11/H11)*100</f>
        <v>#DIV/0!</v>
      </c>
      <c r="K11" s="106">
        <f>K45</f>
        <v>3224.7</v>
      </c>
      <c r="L11" s="100">
        <f>L45</f>
        <v>0</v>
      </c>
      <c r="M11" s="97">
        <f t="shared" ref="M11:M15" si="3">(L11/K11)*100</f>
        <v>0</v>
      </c>
      <c r="N11" s="106">
        <f>N45</f>
        <v>8462.2000000000007</v>
      </c>
      <c r="O11" s="100">
        <f>O45</f>
        <v>0</v>
      </c>
      <c r="P11" s="97">
        <f t="shared" ref="P11:P15" si="4">(O11/N11)*100</f>
        <v>0</v>
      </c>
      <c r="Q11" s="106">
        <f>Q45</f>
        <v>6006.6</v>
      </c>
      <c r="R11" s="100">
        <f>R45</f>
        <v>0</v>
      </c>
      <c r="S11" s="97">
        <f t="shared" ref="S11:S15" si="5">(R11/Q11)*100</f>
        <v>0</v>
      </c>
      <c r="T11" s="106">
        <f>T45</f>
        <v>6006.6</v>
      </c>
      <c r="U11" s="100">
        <f>U45</f>
        <v>0</v>
      </c>
      <c r="V11" s="97">
        <f t="shared" ref="V11:V15" si="6">(U11/T11)*100</f>
        <v>0</v>
      </c>
      <c r="W11" s="106">
        <f>W45</f>
        <v>6006.7</v>
      </c>
      <c r="X11" s="100">
        <f>X45</f>
        <v>0</v>
      </c>
      <c r="Y11" s="97">
        <f t="shared" ref="Y11:Y15" si="7">(X11/W11)*100</f>
        <v>0</v>
      </c>
      <c r="Z11" s="106">
        <f>Z45</f>
        <v>1853.3</v>
      </c>
      <c r="AA11" s="100">
        <f>AA45</f>
        <v>0</v>
      </c>
      <c r="AB11" s="97">
        <f t="shared" ref="AB11:AB15" si="8">(AA11/Z11)*100</f>
        <v>0</v>
      </c>
      <c r="AC11" s="106">
        <f>AC45</f>
        <v>1853.3</v>
      </c>
      <c r="AD11" s="100">
        <f>AD45</f>
        <v>0</v>
      </c>
      <c r="AE11" s="97">
        <f t="shared" ref="AE11:AE15" si="9">(AD11/AC11)*100</f>
        <v>0</v>
      </c>
      <c r="AF11" s="106">
        <f>AF45</f>
        <v>1853.2</v>
      </c>
      <c r="AG11" s="100">
        <f>AG45</f>
        <v>0</v>
      </c>
      <c r="AH11" s="97">
        <f t="shared" ref="AH11:AH15" si="10">(AG11/AF11)*100</f>
        <v>0</v>
      </c>
      <c r="AI11" s="106">
        <f>AI45</f>
        <v>3748.8</v>
      </c>
      <c r="AJ11" s="100">
        <f>AJ45</f>
        <v>0</v>
      </c>
      <c r="AK11" s="97">
        <f t="shared" ref="AK11:AK15" si="11">(AJ11/AI11)*100</f>
        <v>0</v>
      </c>
      <c r="AL11" s="106">
        <f>AL45</f>
        <v>3748.9</v>
      </c>
      <c r="AM11" s="100">
        <f>AM45</f>
        <v>0</v>
      </c>
      <c r="AN11" s="97">
        <f t="shared" ref="AN11:AN15" si="12">(AM11/AL11)*100</f>
        <v>0</v>
      </c>
      <c r="AO11" s="106">
        <f>AO45</f>
        <v>3748.9</v>
      </c>
      <c r="AP11" s="100">
        <f>AP45</f>
        <v>0</v>
      </c>
      <c r="AQ11" s="97">
        <f t="shared" ref="AQ11:AQ15" si="13">(AP11/AO11)*100</f>
        <v>0</v>
      </c>
      <c r="AR11" s="417"/>
      <c r="AS11" s="207"/>
    </row>
    <row r="12" spans="1:45" ht="33.6" customHeight="1" x14ac:dyDescent="0.3">
      <c r="A12" s="415"/>
      <c r="B12" s="415"/>
      <c r="C12" s="415"/>
      <c r="D12" s="152" t="s">
        <v>2</v>
      </c>
      <c r="E12" s="116">
        <f>H12+K12+N12+Q12+T12+W12+Z12+AC12+AF12+AI12+AL12+AO12</f>
        <v>1432779.3</v>
      </c>
      <c r="F12" s="97">
        <f t="shared" si="0"/>
        <v>23961.899999999998</v>
      </c>
      <c r="G12" s="97">
        <f t="shared" si="1"/>
        <v>1.6724069087262774</v>
      </c>
      <c r="H12" s="106">
        <f>H166+H176+H253+H306+H327</f>
        <v>23961.899999999998</v>
      </c>
      <c r="I12" s="100">
        <f>I166+I176+I253+I306+I327</f>
        <v>23961.899999999998</v>
      </c>
      <c r="J12" s="97">
        <f t="shared" si="2"/>
        <v>100</v>
      </c>
      <c r="K12" s="106">
        <f>K166+K176+K253+K306+K327</f>
        <v>115318.3</v>
      </c>
      <c r="L12" s="100">
        <f>L166+L176+L253+L306+L327</f>
        <v>0</v>
      </c>
      <c r="M12" s="97">
        <f t="shared" si="3"/>
        <v>0</v>
      </c>
      <c r="N12" s="106">
        <f>N166+N176+N253+N306+N327</f>
        <v>190971.30000000002</v>
      </c>
      <c r="O12" s="100">
        <f>O166+O176+O253+O306+O327</f>
        <v>0</v>
      </c>
      <c r="P12" s="97">
        <f t="shared" si="4"/>
        <v>0</v>
      </c>
      <c r="Q12" s="106">
        <f>Q166+Q176+Q253+Q306+Q327</f>
        <v>199249</v>
      </c>
      <c r="R12" s="100">
        <f>R166+R176+R253+R306+R327</f>
        <v>0</v>
      </c>
      <c r="S12" s="97">
        <f t="shared" si="5"/>
        <v>0</v>
      </c>
      <c r="T12" s="106">
        <f>T166+T176+T253+T306+T327</f>
        <v>201260.5</v>
      </c>
      <c r="U12" s="100">
        <f>U166+U176+U253+U306+U327</f>
        <v>0</v>
      </c>
      <c r="V12" s="97">
        <f t="shared" si="6"/>
        <v>0</v>
      </c>
      <c r="W12" s="106">
        <f>W166+W176+W253+W306+W327</f>
        <v>240133</v>
      </c>
      <c r="X12" s="100">
        <f>X166+X176+X253+X306+X327</f>
        <v>0</v>
      </c>
      <c r="Y12" s="97">
        <f t="shared" si="7"/>
        <v>0</v>
      </c>
      <c r="Z12" s="106">
        <f>Z166+Z176+Z253+Z306+Z327</f>
        <v>43796.2</v>
      </c>
      <c r="AA12" s="100">
        <f>AA166+AA176+AA253+AA306+AA327</f>
        <v>0</v>
      </c>
      <c r="AB12" s="97">
        <f t="shared" si="8"/>
        <v>0</v>
      </c>
      <c r="AC12" s="106">
        <f>AC166+AC176+AC253+AC306+AC327</f>
        <v>43796.2</v>
      </c>
      <c r="AD12" s="100">
        <f>AD166+AD176+AD253+AD306+AD327</f>
        <v>0</v>
      </c>
      <c r="AE12" s="97">
        <f t="shared" si="9"/>
        <v>0</v>
      </c>
      <c r="AF12" s="106">
        <f>AF166+AF176+AF253+AF306+AF327</f>
        <v>43901.9</v>
      </c>
      <c r="AG12" s="100">
        <f>AG166+AG176+AG253+AG306+AG327</f>
        <v>0</v>
      </c>
      <c r="AH12" s="97">
        <f t="shared" si="10"/>
        <v>0</v>
      </c>
      <c r="AI12" s="106">
        <f>AI166+AI176+AI253+AI306+AI327</f>
        <v>105866.1</v>
      </c>
      <c r="AJ12" s="100">
        <f>AJ166+AJ176+AJ253+AJ306+AJ327</f>
        <v>0</v>
      </c>
      <c r="AK12" s="97">
        <f t="shared" si="11"/>
        <v>0</v>
      </c>
      <c r="AL12" s="106">
        <f>AL166+AL176+AL253+AL306+AL327</f>
        <v>105866.1</v>
      </c>
      <c r="AM12" s="100">
        <f>AM166+AM176+AM253+AM306+AM327</f>
        <v>0</v>
      </c>
      <c r="AN12" s="97">
        <f t="shared" si="12"/>
        <v>0</v>
      </c>
      <c r="AO12" s="106">
        <f>AO166+AO176+AO253+AO306+AO327</f>
        <v>118658.79999999999</v>
      </c>
      <c r="AP12" s="100">
        <f>AP166+AP176+AP253+AP306+AP327</f>
        <v>0</v>
      </c>
      <c r="AQ12" s="105">
        <f t="shared" si="13"/>
        <v>0</v>
      </c>
      <c r="AR12" s="417"/>
      <c r="AS12" s="207"/>
    </row>
    <row r="13" spans="1:45" ht="22.5" customHeight="1" x14ac:dyDescent="0.3">
      <c r="A13" s="415"/>
      <c r="B13" s="415"/>
      <c r="C13" s="415"/>
      <c r="D13" s="152" t="s">
        <v>43</v>
      </c>
      <c r="E13" s="116">
        <f>H13+K13+N13+Q13+T13+W13+Z13+AC13+AF13+AI13+AL13+AO13</f>
        <v>412676.92</v>
      </c>
      <c r="F13" s="97">
        <f>I13+L13+O13+R13+U13+X13+AA13+AD13+AG13+AJ13+AM13+AP13</f>
        <v>4127.6000000000004</v>
      </c>
      <c r="G13" s="97">
        <f t="shared" si="1"/>
        <v>1.0002013197151904</v>
      </c>
      <c r="H13" s="106">
        <f>H167+H177+H254+H307+H328</f>
        <v>4129.1000000000004</v>
      </c>
      <c r="I13" s="100">
        <f>I167+I177+I254+I307+I328</f>
        <v>4127.6000000000004</v>
      </c>
      <c r="J13" s="97">
        <f t="shared" si="2"/>
        <v>99.963672470998517</v>
      </c>
      <c r="K13" s="106">
        <f>K167+K177+K254+K307+K328</f>
        <v>43634.599999999991</v>
      </c>
      <c r="L13" s="100">
        <f>L167+L177+L254+L307+L328</f>
        <v>0</v>
      </c>
      <c r="M13" s="97">
        <f t="shared" si="3"/>
        <v>0</v>
      </c>
      <c r="N13" s="106">
        <f>N167+N177+N254+N307+N328</f>
        <v>107603.51999999999</v>
      </c>
      <c r="O13" s="100">
        <f>O167+O177+O254+O307+O328</f>
        <v>0</v>
      </c>
      <c r="P13" s="97">
        <f t="shared" si="4"/>
        <v>0</v>
      </c>
      <c r="Q13" s="106">
        <f>Q167+Q177+Q254+Q307+Q328</f>
        <v>40219.799999999996</v>
      </c>
      <c r="R13" s="100">
        <f>R167+R177+R254+R307+R328</f>
        <v>0</v>
      </c>
      <c r="S13" s="97">
        <f t="shared" si="5"/>
        <v>0</v>
      </c>
      <c r="T13" s="106">
        <f>T167+T177+T254+T307+T328</f>
        <v>40220.299999999996</v>
      </c>
      <c r="U13" s="100">
        <f>U167+U177+U254+U307+U328</f>
        <v>0</v>
      </c>
      <c r="V13" s="97">
        <f t="shared" si="6"/>
        <v>0</v>
      </c>
      <c r="W13" s="106">
        <f>W167+W177+W254+W307+W328</f>
        <v>54052</v>
      </c>
      <c r="X13" s="100">
        <f>X167+X177+X254+X307+X328</f>
        <v>0</v>
      </c>
      <c r="Y13" s="97">
        <f t="shared" si="7"/>
        <v>0</v>
      </c>
      <c r="Z13" s="106">
        <f>Z167+Z177+Z254+Z307+Z328</f>
        <v>15897.5</v>
      </c>
      <c r="AA13" s="100">
        <f>AA167+AA177+AA254+AA307+AA328</f>
        <v>0</v>
      </c>
      <c r="AB13" s="97">
        <f t="shared" si="8"/>
        <v>0</v>
      </c>
      <c r="AC13" s="106">
        <f>AC167+AC177+AC254+AC307+AC328</f>
        <v>15897.5</v>
      </c>
      <c r="AD13" s="100">
        <f>AD167+AD177+AD254+AD307+AD328</f>
        <v>0</v>
      </c>
      <c r="AE13" s="97">
        <f t="shared" si="9"/>
        <v>0</v>
      </c>
      <c r="AF13" s="106">
        <f>AF167+AF177+AF254+AF307+AF328</f>
        <v>16026.5</v>
      </c>
      <c r="AG13" s="100">
        <f>AG167+AG177+AG254+AG307+AG328</f>
        <v>0</v>
      </c>
      <c r="AH13" s="97">
        <f t="shared" si="10"/>
        <v>0</v>
      </c>
      <c r="AI13" s="106">
        <f>AI167+AI177+AI254+AI307+AI328</f>
        <v>24911.899999999998</v>
      </c>
      <c r="AJ13" s="100">
        <f>AJ167+AJ177+AJ254+AJ307+AJ328</f>
        <v>0</v>
      </c>
      <c r="AK13" s="97">
        <f t="shared" si="11"/>
        <v>0</v>
      </c>
      <c r="AL13" s="106">
        <f>AL167+AL177+AL254+AL307+AL328</f>
        <v>24993.8</v>
      </c>
      <c r="AM13" s="100">
        <f>AM167+AM177+AM254+AM307+AM328</f>
        <v>0</v>
      </c>
      <c r="AN13" s="97">
        <f t="shared" si="12"/>
        <v>0</v>
      </c>
      <c r="AO13" s="106">
        <f>AO167+AO177+AO254+AO307+AO328</f>
        <v>25090.400000000001</v>
      </c>
      <c r="AP13" s="100">
        <f>AP167+AP177+AP254+AP307+AP328</f>
        <v>0</v>
      </c>
      <c r="AQ13" s="105">
        <f t="shared" si="13"/>
        <v>0</v>
      </c>
      <c r="AR13" s="417"/>
      <c r="AS13" s="207"/>
    </row>
    <row r="14" spans="1:45" ht="62.4" x14ac:dyDescent="0.3">
      <c r="A14" s="415"/>
      <c r="B14" s="415"/>
      <c r="C14" s="415"/>
      <c r="D14" s="152" t="s">
        <v>281</v>
      </c>
      <c r="E14" s="116">
        <f t="shared" si="0"/>
        <v>0</v>
      </c>
      <c r="F14" s="97">
        <f t="shared" si="0"/>
        <v>0</v>
      </c>
      <c r="G14" s="97" t="e">
        <f t="shared" si="1"/>
        <v>#DIV/0!</v>
      </c>
      <c r="H14" s="106">
        <f>H168</f>
        <v>0</v>
      </c>
      <c r="I14" s="100">
        <f>I168</f>
        <v>0</v>
      </c>
      <c r="J14" s="97" t="e">
        <f t="shared" si="2"/>
        <v>#DIV/0!</v>
      </c>
      <c r="K14" s="106">
        <f>K168</f>
        <v>0</v>
      </c>
      <c r="L14" s="100">
        <f>L168</f>
        <v>0</v>
      </c>
      <c r="M14" s="97" t="e">
        <f t="shared" si="3"/>
        <v>#DIV/0!</v>
      </c>
      <c r="N14" s="106">
        <f>N168</f>
        <v>0</v>
      </c>
      <c r="O14" s="100">
        <f>O168</f>
        <v>0</v>
      </c>
      <c r="P14" s="97" t="e">
        <f t="shared" si="4"/>
        <v>#DIV/0!</v>
      </c>
      <c r="Q14" s="106">
        <f>Q168</f>
        <v>0</v>
      </c>
      <c r="R14" s="100">
        <f>R168</f>
        <v>0</v>
      </c>
      <c r="S14" s="97" t="e">
        <f t="shared" si="5"/>
        <v>#DIV/0!</v>
      </c>
      <c r="T14" s="106">
        <f>T168</f>
        <v>0</v>
      </c>
      <c r="U14" s="100">
        <f>U168</f>
        <v>0</v>
      </c>
      <c r="V14" s="97" t="e">
        <f t="shared" si="6"/>
        <v>#DIV/0!</v>
      </c>
      <c r="W14" s="106">
        <f>W168</f>
        <v>0</v>
      </c>
      <c r="X14" s="100">
        <f>X168</f>
        <v>0</v>
      </c>
      <c r="Y14" s="97" t="e">
        <f t="shared" si="7"/>
        <v>#DIV/0!</v>
      </c>
      <c r="Z14" s="106">
        <f>Z168</f>
        <v>0</v>
      </c>
      <c r="AA14" s="100">
        <f>AA168</f>
        <v>0</v>
      </c>
      <c r="AB14" s="97" t="e">
        <f t="shared" si="8"/>
        <v>#DIV/0!</v>
      </c>
      <c r="AC14" s="106">
        <f>AC168</f>
        <v>0</v>
      </c>
      <c r="AD14" s="100">
        <f>AD168</f>
        <v>0</v>
      </c>
      <c r="AE14" s="97" t="e">
        <f t="shared" si="9"/>
        <v>#DIV/0!</v>
      </c>
      <c r="AF14" s="106">
        <f>AF168</f>
        <v>0</v>
      </c>
      <c r="AG14" s="100">
        <f>AG168</f>
        <v>0</v>
      </c>
      <c r="AH14" s="97" t="e">
        <f t="shared" si="10"/>
        <v>#DIV/0!</v>
      </c>
      <c r="AI14" s="106">
        <f>AI168</f>
        <v>0</v>
      </c>
      <c r="AJ14" s="100">
        <f>AJ168</f>
        <v>0</v>
      </c>
      <c r="AK14" s="97" t="e">
        <f t="shared" si="11"/>
        <v>#DIV/0!</v>
      </c>
      <c r="AL14" s="106">
        <f>AL168</f>
        <v>0</v>
      </c>
      <c r="AM14" s="100">
        <f>AM168</f>
        <v>0</v>
      </c>
      <c r="AN14" s="97" t="e">
        <f t="shared" si="12"/>
        <v>#DIV/0!</v>
      </c>
      <c r="AO14" s="106">
        <f>AO168</f>
        <v>0</v>
      </c>
      <c r="AP14" s="100">
        <f>AP168</f>
        <v>0</v>
      </c>
      <c r="AQ14" s="97" t="e">
        <f t="shared" si="13"/>
        <v>#DIV/0!</v>
      </c>
      <c r="AR14" s="417"/>
      <c r="AS14" s="207"/>
    </row>
    <row r="15" spans="1:45" ht="30.6" customHeight="1" x14ac:dyDescent="0.3">
      <c r="A15" s="415"/>
      <c r="B15" s="415"/>
      <c r="C15" s="415"/>
      <c r="D15" s="152" t="s">
        <v>267</v>
      </c>
      <c r="E15" s="116">
        <f t="shared" si="0"/>
        <v>71000</v>
      </c>
      <c r="F15" s="97">
        <f t="shared" si="0"/>
        <v>598.6</v>
      </c>
      <c r="G15" s="97">
        <f t="shared" si="1"/>
        <v>0.84309859154929578</v>
      </c>
      <c r="H15" s="106">
        <f>H169+H178+H255+H308+H329</f>
        <v>598.6</v>
      </c>
      <c r="I15" s="100">
        <f>I169+I178+I255+I308+I329</f>
        <v>598.6</v>
      </c>
      <c r="J15" s="97">
        <f t="shared" si="2"/>
        <v>100</v>
      </c>
      <c r="K15" s="106">
        <f>K169+K178+K255+K308+K329</f>
        <v>4290.6000000000004</v>
      </c>
      <c r="L15" s="100">
        <f>L169+L178+L255+L308+L329</f>
        <v>0</v>
      </c>
      <c r="M15" s="97">
        <f t="shared" si="3"/>
        <v>0</v>
      </c>
      <c r="N15" s="106">
        <f>N169+N178+N255+N308+N329</f>
        <v>13714.3</v>
      </c>
      <c r="O15" s="100">
        <f>O169+O178+O255+O308+O329</f>
        <v>0</v>
      </c>
      <c r="P15" s="97">
        <f t="shared" si="4"/>
        <v>0</v>
      </c>
      <c r="Q15" s="106">
        <f>Q169+Q178+Q255+Q308+Q329</f>
        <v>8250</v>
      </c>
      <c r="R15" s="100">
        <f>R169+R178+R255+R308+R329</f>
        <v>0</v>
      </c>
      <c r="S15" s="97">
        <f t="shared" si="5"/>
        <v>0</v>
      </c>
      <c r="T15" s="106">
        <f>T169+T178+T255+T308+T329</f>
        <v>8250</v>
      </c>
      <c r="U15" s="100">
        <f>U169+U178+U255+U308+U329</f>
        <v>0</v>
      </c>
      <c r="V15" s="97">
        <f t="shared" si="6"/>
        <v>0</v>
      </c>
      <c r="W15" s="106">
        <f>W169+W178+W255+W308+W329</f>
        <v>8260</v>
      </c>
      <c r="X15" s="100">
        <f>X169+X178+X255+X308+X329</f>
        <v>0</v>
      </c>
      <c r="Y15" s="97">
        <f t="shared" si="7"/>
        <v>0</v>
      </c>
      <c r="Z15" s="106">
        <f>Z169+Z178+Z255+Z308+Z329</f>
        <v>4825</v>
      </c>
      <c r="AA15" s="100">
        <f>AA169+AA178+AA255+AA308+AA329</f>
        <v>0</v>
      </c>
      <c r="AB15" s="97">
        <f t="shared" si="8"/>
        <v>0</v>
      </c>
      <c r="AC15" s="106">
        <f>AC169+AC178+AC255+AC308+AC329</f>
        <v>4825</v>
      </c>
      <c r="AD15" s="100">
        <f>AD169+AD178+AD255+AD308+AD329</f>
        <v>0</v>
      </c>
      <c r="AE15" s="97">
        <f t="shared" si="9"/>
        <v>0</v>
      </c>
      <c r="AF15" s="106">
        <f>AF169+AF178+AF255+AF308+AF329</f>
        <v>4839.3</v>
      </c>
      <c r="AG15" s="100">
        <f>AG169+AG178+AG255+AG308+AG329</f>
        <v>0</v>
      </c>
      <c r="AH15" s="97">
        <f t="shared" si="10"/>
        <v>0</v>
      </c>
      <c r="AI15" s="106">
        <f>AI169+AI178+AI255+AI308+AI329</f>
        <v>4380</v>
      </c>
      <c r="AJ15" s="100">
        <f>AJ169+AJ178+AJ255+AJ308+AJ329</f>
        <v>0</v>
      </c>
      <c r="AK15" s="97">
        <f t="shared" si="11"/>
        <v>0</v>
      </c>
      <c r="AL15" s="106">
        <f>AL169+AL178+AL255+AL308+AL329</f>
        <v>4380</v>
      </c>
      <c r="AM15" s="100">
        <f>AM169+AM178+AM255+AM308+AM329</f>
        <v>0</v>
      </c>
      <c r="AN15" s="97">
        <f t="shared" si="12"/>
        <v>0</v>
      </c>
      <c r="AO15" s="106">
        <f>AO169+AO178+AO255+AO308+AO329</f>
        <v>4387.2</v>
      </c>
      <c r="AP15" s="100">
        <f>AP169+AP178+AP255+AP308+AP329</f>
        <v>0</v>
      </c>
      <c r="AQ15" s="105">
        <f t="shared" si="13"/>
        <v>0</v>
      </c>
      <c r="AR15" s="417"/>
      <c r="AS15" s="207"/>
    </row>
    <row r="16" spans="1:45" ht="18.75" hidden="1" customHeight="1" collapsed="1" x14ac:dyDescent="0.3">
      <c r="A16" s="414" t="s">
        <v>275</v>
      </c>
      <c r="B16" s="418"/>
      <c r="C16" s="418"/>
      <c r="D16" s="153" t="s">
        <v>41</v>
      </c>
      <c r="E16" s="100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417"/>
      <c r="AS16" s="207"/>
    </row>
    <row r="17" spans="1:45" ht="16.2" hidden="1" x14ac:dyDescent="0.3">
      <c r="A17" s="418"/>
      <c r="B17" s="418"/>
      <c r="C17" s="418"/>
      <c r="D17" s="155" t="s">
        <v>37</v>
      </c>
      <c r="E17" s="107"/>
      <c r="F17" s="156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419"/>
      <c r="AS17" s="157"/>
    </row>
    <row r="18" spans="1:45" ht="33.6" hidden="1" customHeight="1" x14ac:dyDescent="0.3">
      <c r="A18" s="418"/>
      <c r="B18" s="418"/>
      <c r="C18" s="418"/>
      <c r="D18" s="155" t="s">
        <v>2</v>
      </c>
      <c r="E18" s="100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419"/>
      <c r="AS18" s="157"/>
    </row>
    <row r="19" spans="1:45" ht="15.6" hidden="1" x14ac:dyDescent="0.3">
      <c r="A19" s="418"/>
      <c r="B19" s="418"/>
      <c r="C19" s="418"/>
      <c r="D19" s="155" t="s">
        <v>43</v>
      </c>
      <c r="E19" s="100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419"/>
      <c r="AS19" s="157"/>
    </row>
    <row r="20" spans="1:45" ht="34.950000000000003" hidden="1" customHeight="1" x14ac:dyDescent="0.3">
      <c r="A20" s="418"/>
      <c r="B20" s="418"/>
      <c r="C20" s="418"/>
      <c r="D20" s="158" t="s">
        <v>267</v>
      </c>
      <c r="E20" s="100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419"/>
      <c r="AS20" s="157"/>
    </row>
    <row r="21" spans="1:45" ht="18" hidden="1" customHeight="1" x14ac:dyDescent="0.3">
      <c r="A21" s="420" t="s">
        <v>36</v>
      </c>
      <c r="B21" s="420"/>
      <c r="C21" s="420"/>
      <c r="D21" s="158"/>
      <c r="E21" s="100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419"/>
      <c r="AS21" s="157"/>
    </row>
    <row r="22" spans="1:45" ht="34.950000000000003" hidden="1" customHeight="1" x14ac:dyDescent="0.3">
      <c r="A22" s="414" t="s">
        <v>276</v>
      </c>
      <c r="B22" s="414"/>
      <c r="C22" s="414"/>
      <c r="D22" s="153" t="s">
        <v>41</v>
      </c>
      <c r="E22" s="100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419"/>
      <c r="AS22" s="157"/>
    </row>
    <row r="23" spans="1:45" ht="34.950000000000003" hidden="1" customHeight="1" x14ac:dyDescent="0.3">
      <c r="A23" s="414"/>
      <c r="B23" s="414"/>
      <c r="C23" s="414"/>
      <c r="D23" s="155" t="s">
        <v>37</v>
      </c>
      <c r="E23" s="100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419"/>
      <c r="AS23" s="157"/>
    </row>
    <row r="24" spans="1:45" ht="34.950000000000003" hidden="1" customHeight="1" x14ac:dyDescent="0.3">
      <c r="A24" s="414"/>
      <c r="B24" s="414"/>
      <c r="C24" s="414"/>
      <c r="D24" s="155" t="s">
        <v>2</v>
      </c>
      <c r="E24" s="100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419"/>
      <c r="AS24" s="157"/>
    </row>
    <row r="25" spans="1:45" ht="34.950000000000003" hidden="1" customHeight="1" x14ac:dyDescent="0.3">
      <c r="A25" s="414"/>
      <c r="B25" s="414"/>
      <c r="C25" s="414"/>
      <c r="D25" s="155" t="s">
        <v>43</v>
      </c>
      <c r="E25" s="100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419"/>
      <c r="AS25" s="157"/>
    </row>
    <row r="26" spans="1:45" ht="34.950000000000003" hidden="1" customHeight="1" x14ac:dyDescent="0.3">
      <c r="A26" s="414"/>
      <c r="B26" s="414"/>
      <c r="C26" s="414"/>
      <c r="D26" s="158" t="s">
        <v>267</v>
      </c>
      <c r="E26" s="100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419"/>
      <c r="AS26" s="157"/>
    </row>
    <row r="27" spans="1:45" ht="34.950000000000003" hidden="1" customHeight="1" x14ac:dyDescent="0.3">
      <c r="A27" s="414" t="s">
        <v>278</v>
      </c>
      <c r="B27" s="421"/>
      <c r="C27" s="421"/>
      <c r="D27" s="153" t="s">
        <v>41</v>
      </c>
      <c r="E27" s="100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419"/>
      <c r="AS27" s="157"/>
    </row>
    <row r="28" spans="1:45" ht="34.950000000000003" hidden="1" customHeight="1" x14ac:dyDescent="0.3">
      <c r="A28" s="421"/>
      <c r="B28" s="421"/>
      <c r="C28" s="421"/>
      <c r="D28" s="155" t="s">
        <v>37</v>
      </c>
      <c r="E28" s="100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419"/>
      <c r="AS28" s="157"/>
    </row>
    <row r="29" spans="1:45" ht="34.950000000000003" hidden="1" customHeight="1" x14ac:dyDescent="0.3">
      <c r="A29" s="421"/>
      <c r="B29" s="421"/>
      <c r="C29" s="421"/>
      <c r="D29" s="155" t="s">
        <v>2</v>
      </c>
      <c r="E29" s="100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419"/>
      <c r="AS29" s="157"/>
    </row>
    <row r="30" spans="1:45" ht="34.950000000000003" hidden="1" customHeight="1" x14ac:dyDescent="0.3">
      <c r="A30" s="421"/>
      <c r="B30" s="421"/>
      <c r="C30" s="421"/>
      <c r="D30" s="155" t="s">
        <v>43</v>
      </c>
      <c r="E30" s="100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419"/>
      <c r="AS30" s="157"/>
    </row>
    <row r="31" spans="1:45" ht="34.950000000000003" hidden="1" customHeight="1" x14ac:dyDescent="0.3">
      <c r="A31" s="421"/>
      <c r="B31" s="421"/>
      <c r="C31" s="421"/>
      <c r="D31" s="158" t="s">
        <v>267</v>
      </c>
      <c r="E31" s="100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419"/>
      <c r="AS31" s="157"/>
    </row>
    <row r="32" spans="1:45" ht="17.25" hidden="1" customHeight="1" x14ac:dyDescent="0.3">
      <c r="A32" s="414" t="s">
        <v>274</v>
      </c>
      <c r="B32" s="418"/>
      <c r="C32" s="418"/>
      <c r="D32" s="153" t="s">
        <v>41</v>
      </c>
      <c r="E32" s="100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419"/>
      <c r="AS32" s="157"/>
    </row>
    <row r="33" spans="1:45" ht="16.2" hidden="1" x14ac:dyDescent="0.3">
      <c r="A33" s="418"/>
      <c r="B33" s="418"/>
      <c r="C33" s="418"/>
      <c r="D33" s="155" t="s">
        <v>37</v>
      </c>
      <c r="E33" s="107"/>
      <c r="F33" s="156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419"/>
      <c r="AS33" s="157"/>
    </row>
    <row r="34" spans="1:45" ht="31.2" hidden="1" customHeight="1" x14ac:dyDescent="0.3">
      <c r="A34" s="418"/>
      <c r="B34" s="418"/>
      <c r="C34" s="418"/>
      <c r="D34" s="155" t="s">
        <v>2</v>
      </c>
      <c r="E34" s="100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419"/>
      <c r="AS34" s="157"/>
    </row>
    <row r="35" spans="1:45" ht="15.6" hidden="1" x14ac:dyDescent="0.3">
      <c r="A35" s="418"/>
      <c r="B35" s="418"/>
      <c r="C35" s="418"/>
      <c r="D35" s="155" t="s">
        <v>43</v>
      </c>
      <c r="E35" s="100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419"/>
      <c r="AS35" s="157"/>
    </row>
    <row r="36" spans="1:45" s="160" customFormat="1" ht="37.200000000000003" hidden="1" customHeight="1" x14ac:dyDescent="0.3">
      <c r="A36" s="418"/>
      <c r="B36" s="418"/>
      <c r="C36" s="418"/>
      <c r="D36" s="158" t="s">
        <v>267</v>
      </c>
      <c r="E36" s="100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419"/>
      <c r="AS36" s="159"/>
    </row>
    <row r="37" spans="1:45" ht="37.200000000000003" hidden="1" customHeight="1" x14ac:dyDescent="0.3">
      <c r="A37" s="414" t="s">
        <v>272</v>
      </c>
      <c r="B37" s="414"/>
      <c r="C37" s="414"/>
      <c r="D37" s="153" t="s">
        <v>41</v>
      </c>
      <c r="E37" s="100"/>
      <c r="F37" s="154"/>
      <c r="G37" s="154"/>
      <c r="H37" s="154" t="s">
        <v>273</v>
      </c>
      <c r="I37" s="154" t="s">
        <v>273</v>
      </c>
      <c r="J37" s="154" t="s">
        <v>273</v>
      </c>
      <c r="K37" s="154" t="s">
        <v>273</v>
      </c>
      <c r="L37" s="154" t="s">
        <v>273</v>
      </c>
      <c r="M37" s="154" t="s">
        <v>273</v>
      </c>
      <c r="N37" s="154" t="s">
        <v>273</v>
      </c>
      <c r="O37" s="154" t="s">
        <v>273</v>
      </c>
      <c r="P37" s="154" t="s">
        <v>273</v>
      </c>
      <c r="Q37" s="154" t="s">
        <v>273</v>
      </c>
      <c r="R37" s="154" t="s">
        <v>273</v>
      </c>
      <c r="S37" s="154" t="s">
        <v>273</v>
      </c>
      <c r="T37" s="154" t="s">
        <v>273</v>
      </c>
      <c r="U37" s="154" t="s">
        <v>273</v>
      </c>
      <c r="V37" s="154" t="s">
        <v>273</v>
      </c>
      <c r="W37" s="154" t="s">
        <v>273</v>
      </c>
      <c r="X37" s="154" t="s">
        <v>273</v>
      </c>
      <c r="Y37" s="154" t="s">
        <v>273</v>
      </c>
      <c r="Z37" s="154" t="s">
        <v>273</v>
      </c>
      <c r="AA37" s="154" t="s">
        <v>273</v>
      </c>
      <c r="AB37" s="154" t="s">
        <v>273</v>
      </c>
      <c r="AC37" s="154" t="s">
        <v>273</v>
      </c>
      <c r="AD37" s="154" t="s">
        <v>273</v>
      </c>
      <c r="AE37" s="154" t="s">
        <v>273</v>
      </c>
      <c r="AF37" s="154" t="s">
        <v>273</v>
      </c>
      <c r="AG37" s="154" t="s">
        <v>273</v>
      </c>
      <c r="AH37" s="154" t="s">
        <v>273</v>
      </c>
      <c r="AI37" s="154" t="s">
        <v>273</v>
      </c>
      <c r="AJ37" s="154" t="s">
        <v>273</v>
      </c>
      <c r="AK37" s="154" t="s">
        <v>273</v>
      </c>
      <c r="AL37" s="154" t="s">
        <v>273</v>
      </c>
      <c r="AM37" s="154" t="s">
        <v>273</v>
      </c>
      <c r="AN37" s="154" t="s">
        <v>273</v>
      </c>
      <c r="AO37" s="154" t="s">
        <v>273</v>
      </c>
      <c r="AP37" s="154" t="s">
        <v>273</v>
      </c>
      <c r="AQ37" s="154" t="s">
        <v>273</v>
      </c>
      <c r="AR37" s="108"/>
      <c r="AS37" s="123"/>
    </row>
    <row r="38" spans="1:45" ht="37.200000000000003" hidden="1" customHeight="1" x14ac:dyDescent="0.3">
      <c r="A38" s="414"/>
      <c r="B38" s="414"/>
      <c r="C38" s="414"/>
      <c r="D38" s="155" t="s">
        <v>37</v>
      </c>
      <c r="E38" s="107"/>
      <c r="F38" s="156"/>
      <c r="G38" s="98"/>
      <c r="H38" s="154" t="s">
        <v>273</v>
      </c>
      <c r="I38" s="154" t="s">
        <v>273</v>
      </c>
      <c r="J38" s="154" t="s">
        <v>273</v>
      </c>
      <c r="K38" s="154" t="s">
        <v>273</v>
      </c>
      <c r="L38" s="154" t="s">
        <v>273</v>
      </c>
      <c r="M38" s="154" t="s">
        <v>273</v>
      </c>
      <c r="N38" s="154" t="s">
        <v>273</v>
      </c>
      <c r="O38" s="154" t="s">
        <v>273</v>
      </c>
      <c r="P38" s="154" t="s">
        <v>273</v>
      </c>
      <c r="Q38" s="154" t="s">
        <v>273</v>
      </c>
      <c r="R38" s="154" t="s">
        <v>273</v>
      </c>
      <c r="S38" s="154" t="s">
        <v>273</v>
      </c>
      <c r="T38" s="154" t="s">
        <v>273</v>
      </c>
      <c r="U38" s="154" t="s">
        <v>273</v>
      </c>
      <c r="V38" s="154" t="s">
        <v>273</v>
      </c>
      <c r="W38" s="154" t="s">
        <v>273</v>
      </c>
      <c r="X38" s="154" t="s">
        <v>273</v>
      </c>
      <c r="Y38" s="154" t="s">
        <v>273</v>
      </c>
      <c r="Z38" s="154" t="s">
        <v>273</v>
      </c>
      <c r="AA38" s="154" t="s">
        <v>273</v>
      </c>
      <c r="AB38" s="154" t="s">
        <v>273</v>
      </c>
      <c r="AC38" s="154" t="s">
        <v>273</v>
      </c>
      <c r="AD38" s="154" t="s">
        <v>273</v>
      </c>
      <c r="AE38" s="154" t="s">
        <v>273</v>
      </c>
      <c r="AF38" s="154" t="s">
        <v>273</v>
      </c>
      <c r="AG38" s="154" t="s">
        <v>273</v>
      </c>
      <c r="AH38" s="154" t="s">
        <v>273</v>
      </c>
      <c r="AI38" s="154" t="s">
        <v>273</v>
      </c>
      <c r="AJ38" s="154" t="s">
        <v>273</v>
      </c>
      <c r="AK38" s="154" t="s">
        <v>273</v>
      </c>
      <c r="AL38" s="154" t="s">
        <v>273</v>
      </c>
      <c r="AM38" s="154" t="s">
        <v>273</v>
      </c>
      <c r="AN38" s="154" t="s">
        <v>273</v>
      </c>
      <c r="AO38" s="154" t="s">
        <v>273</v>
      </c>
      <c r="AP38" s="154" t="s">
        <v>273</v>
      </c>
      <c r="AQ38" s="154" t="s">
        <v>273</v>
      </c>
      <c r="AR38" s="108"/>
      <c r="AS38" s="123"/>
    </row>
    <row r="39" spans="1:45" ht="37.200000000000003" hidden="1" customHeight="1" x14ac:dyDescent="0.3">
      <c r="A39" s="414"/>
      <c r="B39" s="414"/>
      <c r="C39" s="414"/>
      <c r="D39" s="155" t="s">
        <v>2</v>
      </c>
      <c r="E39" s="100"/>
      <c r="F39" s="98"/>
      <c r="G39" s="98"/>
      <c r="H39" s="154" t="s">
        <v>273</v>
      </c>
      <c r="I39" s="154" t="s">
        <v>273</v>
      </c>
      <c r="J39" s="154" t="s">
        <v>273</v>
      </c>
      <c r="K39" s="154" t="s">
        <v>273</v>
      </c>
      <c r="L39" s="154" t="s">
        <v>273</v>
      </c>
      <c r="M39" s="154" t="s">
        <v>273</v>
      </c>
      <c r="N39" s="154" t="s">
        <v>273</v>
      </c>
      <c r="O39" s="154" t="s">
        <v>273</v>
      </c>
      <c r="P39" s="154" t="s">
        <v>273</v>
      </c>
      <c r="Q39" s="154" t="s">
        <v>273</v>
      </c>
      <c r="R39" s="154" t="s">
        <v>273</v>
      </c>
      <c r="S39" s="154" t="s">
        <v>273</v>
      </c>
      <c r="T39" s="154" t="s">
        <v>273</v>
      </c>
      <c r="U39" s="154" t="s">
        <v>273</v>
      </c>
      <c r="V39" s="154" t="s">
        <v>273</v>
      </c>
      <c r="W39" s="154" t="s">
        <v>273</v>
      </c>
      <c r="X39" s="154" t="s">
        <v>273</v>
      </c>
      <c r="Y39" s="154" t="s">
        <v>273</v>
      </c>
      <c r="Z39" s="154" t="s">
        <v>273</v>
      </c>
      <c r="AA39" s="154" t="s">
        <v>273</v>
      </c>
      <c r="AB39" s="154" t="s">
        <v>273</v>
      </c>
      <c r="AC39" s="154" t="s">
        <v>273</v>
      </c>
      <c r="AD39" s="154" t="s">
        <v>273</v>
      </c>
      <c r="AE39" s="154" t="s">
        <v>273</v>
      </c>
      <c r="AF39" s="154" t="s">
        <v>273</v>
      </c>
      <c r="AG39" s="154" t="s">
        <v>273</v>
      </c>
      <c r="AH39" s="154" t="s">
        <v>273</v>
      </c>
      <c r="AI39" s="154" t="s">
        <v>273</v>
      </c>
      <c r="AJ39" s="154" t="s">
        <v>273</v>
      </c>
      <c r="AK39" s="154" t="s">
        <v>273</v>
      </c>
      <c r="AL39" s="154" t="s">
        <v>273</v>
      </c>
      <c r="AM39" s="154" t="s">
        <v>273</v>
      </c>
      <c r="AN39" s="154" t="s">
        <v>273</v>
      </c>
      <c r="AO39" s="154" t="s">
        <v>273</v>
      </c>
      <c r="AP39" s="154" t="s">
        <v>273</v>
      </c>
      <c r="AQ39" s="154" t="s">
        <v>273</v>
      </c>
      <c r="AR39" s="108"/>
      <c r="AS39" s="123"/>
    </row>
    <row r="40" spans="1:45" ht="37.200000000000003" hidden="1" customHeight="1" x14ac:dyDescent="0.3">
      <c r="A40" s="414"/>
      <c r="B40" s="414"/>
      <c r="C40" s="414"/>
      <c r="D40" s="155" t="s">
        <v>43</v>
      </c>
      <c r="E40" s="100"/>
      <c r="F40" s="98"/>
      <c r="G40" s="98"/>
      <c r="H40" s="154" t="s">
        <v>273</v>
      </c>
      <c r="I40" s="154" t="s">
        <v>273</v>
      </c>
      <c r="J40" s="154" t="s">
        <v>273</v>
      </c>
      <c r="K40" s="154" t="s">
        <v>273</v>
      </c>
      <c r="L40" s="154" t="s">
        <v>273</v>
      </c>
      <c r="M40" s="154" t="s">
        <v>273</v>
      </c>
      <c r="N40" s="154" t="s">
        <v>273</v>
      </c>
      <c r="O40" s="154" t="s">
        <v>273</v>
      </c>
      <c r="P40" s="154" t="s">
        <v>273</v>
      </c>
      <c r="Q40" s="154" t="s">
        <v>273</v>
      </c>
      <c r="R40" s="154" t="s">
        <v>273</v>
      </c>
      <c r="S40" s="154" t="s">
        <v>273</v>
      </c>
      <c r="T40" s="154" t="s">
        <v>273</v>
      </c>
      <c r="U40" s="154" t="s">
        <v>273</v>
      </c>
      <c r="V40" s="154" t="s">
        <v>273</v>
      </c>
      <c r="W40" s="154" t="s">
        <v>273</v>
      </c>
      <c r="X40" s="154" t="s">
        <v>273</v>
      </c>
      <c r="Y40" s="154" t="s">
        <v>273</v>
      </c>
      <c r="Z40" s="154" t="s">
        <v>273</v>
      </c>
      <c r="AA40" s="154" t="s">
        <v>273</v>
      </c>
      <c r="AB40" s="154" t="s">
        <v>273</v>
      </c>
      <c r="AC40" s="154" t="s">
        <v>273</v>
      </c>
      <c r="AD40" s="154" t="s">
        <v>273</v>
      </c>
      <c r="AE40" s="154" t="s">
        <v>273</v>
      </c>
      <c r="AF40" s="154" t="s">
        <v>273</v>
      </c>
      <c r="AG40" s="154" t="s">
        <v>273</v>
      </c>
      <c r="AH40" s="154" t="s">
        <v>273</v>
      </c>
      <c r="AI40" s="154" t="s">
        <v>273</v>
      </c>
      <c r="AJ40" s="154" t="s">
        <v>273</v>
      </c>
      <c r="AK40" s="154" t="s">
        <v>273</v>
      </c>
      <c r="AL40" s="154" t="s">
        <v>273</v>
      </c>
      <c r="AM40" s="154" t="s">
        <v>273</v>
      </c>
      <c r="AN40" s="154" t="s">
        <v>273</v>
      </c>
      <c r="AO40" s="154" t="s">
        <v>273</v>
      </c>
      <c r="AP40" s="154" t="s">
        <v>273</v>
      </c>
      <c r="AQ40" s="154" t="s">
        <v>273</v>
      </c>
      <c r="AR40" s="108"/>
      <c r="AS40" s="123"/>
    </row>
    <row r="41" spans="1:45" ht="37.200000000000003" hidden="1" customHeight="1" x14ac:dyDescent="0.3">
      <c r="A41" s="414"/>
      <c r="B41" s="414"/>
      <c r="C41" s="414"/>
      <c r="D41" s="158" t="s">
        <v>267</v>
      </c>
      <c r="E41" s="100"/>
      <c r="F41" s="98"/>
      <c r="G41" s="98"/>
      <c r="H41" s="154" t="s">
        <v>273</v>
      </c>
      <c r="I41" s="154" t="s">
        <v>273</v>
      </c>
      <c r="J41" s="154" t="s">
        <v>273</v>
      </c>
      <c r="K41" s="154" t="s">
        <v>273</v>
      </c>
      <c r="L41" s="154" t="s">
        <v>273</v>
      </c>
      <c r="M41" s="154" t="s">
        <v>273</v>
      </c>
      <c r="N41" s="154" t="s">
        <v>273</v>
      </c>
      <c r="O41" s="154" t="s">
        <v>273</v>
      </c>
      <c r="P41" s="154" t="s">
        <v>273</v>
      </c>
      <c r="Q41" s="154" t="s">
        <v>273</v>
      </c>
      <c r="R41" s="154" t="s">
        <v>273</v>
      </c>
      <c r="S41" s="154" t="s">
        <v>273</v>
      </c>
      <c r="T41" s="154" t="s">
        <v>273</v>
      </c>
      <c r="U41" s="154" t="s">
        <v>273</v>
      </c>
      <c r="V41" s="154" t="s">
        <v>273</v>
      </c>
      <c r="W41" s="154" t="s">
        <v>273</v>
      </c>
      <c r="X41" s="154" t="s">
        <v>273</v>
      </c>
      <c r="Y41" s="154" t="s">
        <v>273</v>
      </c>
      <c r="Z41" s="154" t="s">
        <v>273</v>
      </c>
      <c r="AA41" s="154" t="s">
        <v>273</v>
      </c>
      <c r="AB41" s="154" t="s">
        <v>273</v>
      </c>
      <c r="AC41" s="154" t="s">
        <v>273</v>
      </c>
      <c r="AD41" s="154" t="s">
        <v>273</v>
      </c>
      <c r="AE41" s="154" t="s">
        <v>273</v>
      </c>
      <c r="AF41" s="154" t="s">
        <v>273</v>
      </c>
      <c r="AG41" s="154" t="s">
        <v>273</v>
      </c>
      <c r="AH41" s="154" t="s">
        <v>273</v>
      </c>
      <c r="AI41" s="154" t="s">
        <v>273</v>
      </c>
      <c r="AJ41" s="154" t="s">
        <v>273</v>
      </c>
      <c r="AK41" s="154" t="s">
        <v>273</v>
      </c>
      <c r="AL41" s="154" t="s">
        <v>273</v>
      </c>
      <c r="AM41" s="154" t="s">
        <v>273</v>
      </c>
      <c r="AN41" s="154" t="s">
        <v>273</v>
      </c>
      <c r="AO41" s="154" t="s">
        <v>273</v>
      </c>
      <c r="AP41" s="154" t="s">
        <v>273</v>
      </c>
      <c r="AQ41" s="154" t="s">
        <v>273</v>
      </c>
      <c r="AR41" s="108"/>
      <c r="AS41" s="123"/>
    </row>
    <row r="42" spans="1:45" ht="17.399999999999999" x14ac:dyDescent="0.3">
      <c r="A42" s="393" t="s">
        <v>282</v>
      </c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393"/>
      <c r="AN42" s="393"/>
      <c r="AO42" s="393"/>
      <c r="AP42" s="393"/>
      <c r="AQ42" s="393"/>
      <c r="AR42" s="393"/>
      <c r="AS42" s="119"/>
    </row>
    <row r="43" spans="1:45" ht="19.5" customHeight="1" x14ac:dyDescent="0.3">
      <c r="A43" s="161"/>
      <c r="B43" s="162"/>
      <c r="C43" s="163"/>
      <c r="D43" s="109"/>
      <c r="E43" s="203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</row>
    <row r="44" spans="1:45" ht="33.75" customHeight="1" x14ac:dyDescent="0.3">
      <c r="A44" s="380" t="s">
        <v>263</v>
      </c>
      <c r="B44" s="379" t="s">
        <v>283</v>
      </c>
      <c r="C44" s="381" t="s">
        <v>391</v>
      </c>
      <c r="D44" s="164" t="s">
        <v>284</v>
      </c>
      <c r="E44" s="116">
        <f>E49+E53+E57+E61+E65+E69+E73+E77+E96+E100+E104+E108+E112+E116+E120+E124</f>
        <v>1886993.4</v>
      </c>
      <c r="F44" s="117">
        <f>F49+F53+F57+F61+F65+F69+F73+F77+F96+F100+F104+F108+F112+F116+F120+F124</f>
        <v>28688.100000000002</v>
      </c>
      <c r="G44" s="127">
        <f>(F44/E44)*100</f>
        <v>1.5203073842229657</v>
      </c>
      <c r="H44" s="116">
        <f>H49+H53+H57+H61+H65+H69+H73+H77+H96+H100+H104+H108+H112+H116+H120+H124</f>
        <v>28689.600000000002</v>
      </c>
      <c r="I44" s="117">
        <f>I49+I53+I57+I61+I65+I69+I73+I77+I96+I100+I104+I108+I112+I116+I120+I124</f>
        <v>28688.100000000002</v>
      </c>
      <c r="J44" s="127">
        <f t="shared" ref="J44:J110" si="14">(I44/H44)*100</f>
        <v>99.994771624560812</v>
      </c>
      <c r="K44" s="116">
        <f>K49+K53+K57+K61+K65+K69+K73+K77+K96+K100+K104+K108+K112+K116+K120+K124</f>
        <v>161565.40000000002</v>
      </c>
      <c r="L44" s="117">
        <f>L49+L53+L57+L61+L65+L69+L73+L77+L96+L100+L104+L108+L112+L116+L120+L124</f>
        <v>0</v>
      </c>
      <c r="M44" s="127">
        <f t="shared" ref="M44:M109" si="15">(L44/K44)*100</f>
        <v>0</v>
      </c>
      <c r="N44" s="116">
        <f>N49+N53+N57+N61+N65+N69+N73+N77+N96+N100+N104+N108+N112+N116+N120+N124</f>
        <v>312240.00000000006</v>
      </c>
      <c r="O44" s="117">
        <f>O49+O53+O57+O61+O65+O69+O73+O77+O96+O100+O104+O108+O112+O116+O120+O124</f>
        <v>0</v>
      </c>
      <c r="P44" s="127">
        <f t="shared" ref="P44:P110" si="16">(O44/N44)*100</f>
        <v>0</v>
      </c>
      <c r="Q44" s="116">
        <f>Q49+Q53+Q57+Q61+Q65+Q69+Q73+Q77+Q96+Q100+Q104+Q108+Q112+Q116+Q120+Q124</f>
        <v>245506.99999999997</v>
      </c>
      <c r="R44" s="117">
        <f>R49+R53+R57+R61+R65+R69+R73+R77+R96+R100+R104+R108+R112+R116+R120+R124</f>
        <v>0</v>
      </c>
      <c r="S44" s="127">
        <f t="shared" ref="S44:S109" si="17">(R44/Q44)*100</f>
        <v>0</v>
      </c>
      <c r="T44" s="116">
        <f>T49+T53+T57+T61+T65+T69+T73+T77+T96+T100+T104+T108+T112+T116+T120+T124</f>
        <v>247498.99999999997</v>
      </c>
      <c r="U44" s="117">
        <f>U49+U53+U57+U61+U65+U69+U73+U77+U96+U100+U104+U108+U112+U116+U120+U124</f>
        <v>0</v>
      </c>
      <c r="V44" s="127">
        <f t="shared" ref="V44:V110" si="18">(U44/T44)*100</f>
        <v>0</v>
      </c>
      <c r="W44" s="116">
        <f>W49+W53+W57+W61+W65+W69+W73+W77+W96+W100+W104+W108+W112+W116+W120+W124</f>
        <v>271315.20000000001</v>
      </c>
      <c r="X44" s="117">
        <f>X49+X53+X57+X61+X65+X69+X73+X77+X96+X100+X104+X108+X112+X116+X120+X124</f>
        <v>0</v>
      </c>
      <c r="Y44" s="127">
        <f t="shared" ref="Y44:Y110" si="19">(X44/W44)*100</f>
        <v>0</v>
      </c>
      <c r="Z44" s="116">
        <f>Z49+Z53+Z57+Z61+Z65+Z69+Z73+Z77+Z96+Z100+Z104+Z108+Z112+Z116+Z120+Z124</f>
        <v>64902.5</v>
      </c>
      <c r="AA44" s="117">
        <f>AA49+AA53+AA57+AA61+AA65+AA69+AA73+AA77+AA96+AA100+AA104+AA108+AA112+AA116+AA120+AA124</f>
        <v>0</v>
      </c>
      <c r="AB44" s="127">
        <f t="shared" ref="AB44:AB110" si="20">(AA44/Z44)*100</f>
        <v>0</v>
      </c>
      <c r="AC44" s="116">
        <f>AC49+AC53+AC57+AC61+AC65+AC69+AC73+AC77+AC96+AC100+AC104+AC108+AC112+AC116+AC120+AC124</f>
        <v>64902.5</v>
      </c>
      <c r="AD44" s="117">
        <f>AD49+AD53+AD57+AD61+AD65+AD69+AD73+AD77+AD96+AD100+AD104+AD108+AD112+AD116+AD120+AD124</f>
        <v>0</v>
      </c>
      <c r="AE44" s="127">
        <f t="shared" ref="AE44:AE110" si="21">(AD44/AC44)*100</f>
        <v>0</v>
      </c>
      <c r="AF44" s="116">
        <f>AF49+AF53+AF57+AF61+AF65+AF69+AF73+AF77+AF96+AF100+AF104+AF108+AF112+AF116+AF120+AF124</f>
        <v>65151.100000000006</v>
      </c>
      <c r="AG44" s="117">
        <f>AG49+AG53+AG57+AG61+AG65+AG69+AG73+AG77+AG96+AG100+AG104+AG108+AG112+AG116+AG120+AG124</f>
        <v>0</v>
      </c>
      <c r="AH44" s="127">
        <f t="shared" ref="AH44:AH110" si="22">(AG44/AF44)*100</f>
        <v>0</v>
      </c>
      <c r="AI44" s="116">
        <f>AI49+AI53+AI57+AI61+AI65+AI69+AI73+AI77+AI96+AI100+AI104+AI108+AI112+AI116+AI120+AI124</f>
        <v>136348.70000000001</v>
      </c>
      <c r="AJ44" s="117">
        <f>AJ49+AJ53+AJ57+AJ61+AJ65+AJ69+AJ73+AJ77+AJ96+AJ100+AJ104+AJ108+AJ112+AJ116+AJ120+AJ124</f>
        <v>0</v>
      </c>
      <c r="AK44" s="127">
        <f t="shared" ref="AK44:AK110" si="23">(AJ44/AI44)*100</f>
        <v>0</v>
      </c>
      <c r="AL44" s="116">
        <f>AL49+AL53+AL57+AL61+AL65+AL69+AL73+AL77+AL96+AL100+AL104+AL108+AL112+AL116+AL120+AL124</f>
        <v>136450.69999999998</v>
      </c>
      <c r="AM44" s="117">
        <f>AM49+AM53+AM57+AM61+AM65+AM69+AM73+AM77+AM96+AM100+AM104+AM108+AM112+AM116+AM120+AM124</f>
        <v>0</v>
      </c>
      <c r="AN44" s="127">
        <f t="shared" ref="AN44:AN110" si="24">(AM44/AL44)*100</f>
        <v>0</v>
      </c>
      <c r="AO44" s="116">
        <f>AO49+AO53+AO57+AO61+AO65+AO69+AO73+AO77+AO96+AO100+AO104+AO108+AO112+AO116+AO120+AO124</f>
        <v>149197</v>
      </c>
      <c r="AP44" s="117">
        <f>AP49+AP53+AP57+AP61+AP65+AP69+AP73+AP77+AP96+AP100+AP104+AP108+AP112+AP116+AP120+AP124</f>
        <v>0</v>
      </c>
      <c r="AQ44" s="127">
        <f t="shared" ref="AQ44:AQ110" si="25">(AP44/AO44)*100</f>
        <v>0</v>
      </c>
      <c r="AR44" s="165"/>
      <c r="AS44" s="166"/>
    </row>
    <row r="45" spans="1:45" ht="33.75" customHeight="1" x14ac:dyDescent="0.3">
      <c r="A45" s="380"/>
      <c r="B45" s="379"/>
      <c r="C45" s="381"/>
      <c r="D45" s="151" t="s">
        <v>37</v>
      </c>
      <c r="E45" s="116">
        <f>E78</f>
        <v>46513.200000000004</v>
      </c>
      <c r="F45" s="97">
        <f>F78</f>
        <v>0</v>
      </c>
      <c r="G45" s="118">
        <f t="shared" ref="G45:G110" si="26">(F45/E45)*100</f>
        <v>0</v>
      </c>
      <c r="H45" s="116">
        <f>H78</f>
        <v>0</v>
      </c>
      <c r="I45" s="97">
        <f>I78</f>
        <v>0</v>
      </c>
      <c r="J45" s="118" t="e">
        <f t="shared" si="14"/>
        <v>#DIV/0!</v>
      </c>
      <c r="K45" s="116">
        <f>K78</f>
        <v>3224.7</v>
      </c>
      <c r="L45" s="97">
        <f>L78</f>
        <v>0</v>
      </c>
      <c r="M45" s="118">
        <f t="shared" si="15"/>
        <v>0</v>
      </c>
      <c r="N45" s="116">
        <f>N78</f>
        <v>8462.2000000000007</v>
      </c>
      <c r="O45" s="97">
        <f>O78</f>
        <v>0</v>
      </c>
      <c r="P45" s="118">
        <f t="shared" si="16"/>
        <v>0</v>
      </c>
      <c r="Q45" s="116">
        <f>Q78</f>
        <v>6006.6</v>
      </c>
      <c r="R45" s="97">
        <f>R78</f>
        <v>0</v>
      </c>
      <c r="S45" s="118">
        <f t="shared" si="17"/>
        <v>0</v>
      </c>
      <c r="T45" s="116">
        <f>T78</f>
        <v>6006.6</v>
      </c>
      <c r="U45" s="97">
        <f>U78</f>
        <v>0</v>
      </c>
      <c r="V45" s="118">
        <f t="shared" si="18"/>
        <v>0</v>
      </c>
      <c r="W45" s="116">
        <f>W78</f>
        <v>6006.7</v>
      </c>
      <c r="X45" s="97">
        <f>X78</f>
        <v>0</v>
      </c>
      <c r="Y45" s="118">
        <f t="shared" si="19"/>
        <v>0</v>
      </c>
      <c r="Z45" s="116">
        <f>Z78</f>
        <v>1853.3</v>
      </c>
      <c r="AA45" s="97">
        <f>AA78</f>
        <v>0</v>
      </c>
      <c r="AB45" s="118">
        <f t="shared" si="20"/>
        <v>0</v>
      </c>
      <c r="AC45" s="116">
        <f>AC78</f>
        <v>1853.3</v>
      </c>
      <c r="AD45" s="97">
        <f>AD78</f>
        <v>0</v>
      </c>
      <c r="AE45" s="118">
        <f t="shared" si="21"/>
        <v>0</v>
      </c>
      <c r="AF45" s="116">
        <f>AF78</f>
        <v>1853.2</v>
      </c>
      <c r="AG45" s="97">
        <f>AG78</f>
        <v>0</v>
      </c>
      <c r="AH45" s="118">
        <f t="shared" si="22"/>
        <v>0</v>
      </c>
      <c r="AI45" s="116">
        <f>AI78</f>
        <v>3748.8</v>
      </c>
      <c r="AJ45" s="97">
        <f>AJ78</f>
        <v>0</v>
      </c>
      <c r="AK45" s="118">
        <f t="shared" si="23"/>
        <v>0</v>
      </c>
      <c r="AL45" s="116">
        <f>AL78</f>
        <v>3748.9</v>
      </c>
      <c r="AM45" s="97">
        <f>AM78</f>
        <v>0</v>
      </c>
      <c r="AN45" s="118">
        <f t="shared" si="24"/>
        <v>0</v>
      </c>
      <c r="AO45" s="116">
        <f>AO78</f>
        <v>3748.9</v>
      </c>
      <c r="AP45" s="97">
        <f>AP78</f>
        <v>0</v>
      </c>
      <c r="AQ45" s="118">
        <f>(AP45/AO45)*100</f>
        <v>0</v>
      </c>
      <c r="AR45" s="109"/>
    </row>
    <row r="46" spans="1:45" s="167" customFormat="1" ht="33.75" customHeight="1" x14ac:dyDescent="0.3">
      <c r="A46" s="380"/>
      <c r="B46" s="379"/>
      <c r="C46" s="381"/>
      <c r="D46" s="155" t="s">
        <v>2</v>
      </c>
      <c r="E46" s="194">
        <f>E50+E54+E58+E62+E66+E70+E74+E79+E97+E101+E105+E109+E113+E117</f>
        <v>1417712.5</v>
      </c>
      <c r="F46" s="97">
        <f>F50+F54+F58+F62+F66+F70+F74+F79+F97+F101+F105+F109+F113+F117</f>
        <v>23961.899999999998</v>
      </c>
      <c r="G46" s="118">
        <f>(F46/E46)*100</f>
        <v>1.6901804844070993</v>
      </c>
      <c r="H46" s="194">
        <f>H50+H54+H58+H62+H66+H70+H74+H79+H97+H101+H105+H109+H113+H117</f>
        <v>23961.899999999998</v>
      </c>
      <c r="I46" s="97">
        <f>I50+I54+I58+I62+I66+I70+I74+I79+I97+I101+I105+I109+I113+I117</f>
        <v>23961.899999999998</v>
      </c>
      <c r="J46" s="118">
        <f t="shared" si="14"/>
        <v>100</v>
      </c>
      <c r="K46" s="194">
        <f>K50+K54+K58+K62+K66+K70+K74+K79+K97+K101+K105+K109+K113+K117</f>
        <v>115318.3</v>
      </c>
      <c r="L46" s="97">
        <f>L50+L54+L58+L62+L66+L70+L74+L79+L97+L101+L105+L109+L113+L117</f>
        <v>0</v>
      </c>
      <c r="M46" s="118">
        <f t="shared" si="15"/>
        <v>0</v>
      </c>
      <c r="N46" s="194">
        <f>N50+N54+N58+N62+N66+N70+N74+N79+N97+N101+N105+N109+N113+N117</f>
        <v>190971.30000000002</v>
      </c>
      <c r="O46" s="97">
        <f>O50+O54+O58+O62+O66+O70+O74+O79+O97+O101+O105+O109+O113+O117</f>
        <v>0</v>
      </c>
      <c r="P46" s="118">
        <f t="shared" si="16"/>
        <v>0</v>
      </c>
      <c r="Q46" s="194">
        <f>Q50+Q54+Q58+Q62+Q66+Q70+Q74+Q79+Q97+Q101+Q105+Q109+Q113+Q117</f>
        <v>199249</v>
      </c>
      <c r="R46" s="97">
        <f>R50+R54+R58+R62+R66+R70+R74+R79+R97+R101+R105+R109+R113+R117</f>
        <v>0</v>
      </c>
      <c r="S46" s="118">
        <f t="shared" si="17"/>
        <v>0</v>
      </c>
      <c r="T46" s="194">
        <f>T50+T54+T58+T62+T66+T70+T74+T79+T97+T101+T105+T109+T113+T117</f>
        <v>201260.5</v>
      </c>
      <c r="U46" s="97">
        <f>U50+U54+U58+U62+U66+U70+U74+U79+U97+U101+U105+U109+U113+U117</f>
        <v>0</v>
      </c>
      <c r="V46" s="118">
        <f t="shared" si="18"/>
        <v>0</v>
      </c>
      <c r="W46" s="194">
        <f>W50+W54+W58+W62+W66+W70+W74+W79+W97+W101+W105+W109+W113+W117</f>
        <v>225066.2</v>
      </c>
      <c r="X46" s="97">
        <f>X50+X54+X58+X62+X66+X70+X74+X79+X97+X101+X105+X109+X113+X117</f>
        <v>0</v>
      </c>
      <c r="Y46" s="118">
        <f t="shared" si="19"/>
        <v>0</v>
      </c>
      <c r="Z46" s="194">
        <f>Z50+Z54+Z58+Z62+Z66+Z70+Z74+Z79+Z97+Z101+Z105+Z109+Z113+Z117</f>
        <v>43796.2</v>
      </c>
      <c r="AA46" s="97">
        <f>AA50+AA54+AA58+AA62+AA66+AA70+AA74+AA79+AA97+AA101+AA105+AA109+AA113+AA117</f>
        <v>0</v>
      </c>
      <c r="AB46" s="118">
        <f t="shared" si="20"/>
        <v>0</v>
      </c>
      <c r="AC46" s="194">
        <f>AC50+AC54+AC58+AC62+AC66+AC70+AC74+AC79+AC97+AC101+AC105+AC109+AC113+AC117</f>
        <v>43796.2</v>
      </c>
      <c r="AD46" s="97">
        <f>AD50+AD54+AD58+AD62+AD66+AD70+AD74+AD79+AD97+AD101+AD105+AD109+AD113+AD117</f>
        <v>0</v>
      </c>
      <c r="AE46" s="118">
        <f t="shared" si="21"/>
        <v>0</v>
      </c>
      <c r="AF46" s="194">
        <f>AF50+AF54+AF58+AF62+AF66+AF70+AF74+AF79+AF97+AF101+AF105+AF109+AF113+AF117</f>
        <v>43901.9</v>
      </c>
      <c r="AG46" s="97">
        <f>AG50+AG54+AG58+AG62+AG66+AG70+AG74+AG79+AG97+AG101+AG105+AG109+AG113+AG117</f>
        <v>0</v>
      </c>
      <c r="AH46" s="118">
        <f t="shared" si="22"/>
        <v>0</v>
      </c>
      <c r="AI46" s="194">
        <f>AI50+AI54+AI58+AI62+AI66+AI70+AI74+AI79+AI97+AI101+AI105+AI109+AI113+AI117</f>
        <v>105866.1</v>
      </c>
      <c r="AJ46" s="97">
        <f>AJ50+AJ54+AJ58+AJ62+AJ66+AJ70+AJ74+AJ79+AJ97+AJ101+AJ105+AJ109+AJ113+AJ117</f>
        <v>0</v>
      </c>
      <c r="AK46" s="118">
        <f t="shared" si="23"/>
        <v>0</v>
      </c>
      <c r="AL46" s="194">
        <f>AL50+AL54+AL58+AL62+AL66+AL70+AL74+AL79+AL97+AL101+AL105+AL109+AL113+AL117</f>
        <v>105866.1</v>
      </c>
      <c r="AM46" s="97">
        <f>AM50+AM54+AM58+AM62+AM66+AM70+AM74+AM79+AM97+AM101+AM105+AM109+AM113+AM117</f>
        <v>0</v>
      </c>
      <c r="AN46" s="118">
        <f t="shared" si="24"/>
        <v>0</v>
      </c>
      <c r="AO46" s="194">
        <f>AO50+AO54+AO58+AO62+AO66+AO70+AO74+AO79+AO97+AO101+AO105+AO109+AO113+AO117</f>
        <v>118658.79999999999</v>
      </c>
      <c r="AP46" s="97">
        <f>AP50+AP54+AP58+AP62+AP66+AP70+AP74+AP79+AP97+AP101+AP105+AP109+AP113+AP117</f>
        <v>0</v>
      </c>
      <c r="AQ46" s="118">
        <f t="shared" si="25"/>
        <v>0</v>
      </c>
      <c r="AR46" s="109"/>
    </row>
    <row r="47" spans="1:45" ht="33.75" customHeight="1" x14ac:dyDescent="0.3">
      <c r="A47" s="380"/>
      <c r="B47" s="379"/>
      <c r="C47" s="381"/>
      <c r="D47" s="155" t="s">
        <v>43</v>
      </c>
      <c r="E47" s="116">
        <f>E51+E55+E59+E63+E67+E71+E75+E80+E98+E102+E106+E110+E114+E118+E122+E126</f>
        <v>351767.7</v>
      </c>
      <c r="F47" s="97">
        <f>F51+F55+F59+F63+F67+F71+F75+F80+F98+F102+F106+F110+F114+F118+F122+F126</f>
        <v>4127.6000000000004</v>
      </c>
      <c r="G47" s="118">
        <f t="shared" si="26"/>
        <v>1.1733880057776767</v>
      </c>
      <c r="H47" s="116">
        <f>H51+H55+H59+H63+H67+H71+H75+H80+H98+H102+H106+H110+H114+H118+H122+H126</f>
        <v>4129.1000000000004</v>
      </c>
      <c r="I47" s="97">
        <f>I51+I55+I59+I63+I67+I71+I75+I80+I98+I102+I106+I110+I114+I118+I122+I126</f>
        <v>4127.6000000000004</v>
      </c>
      <c r="J47" s="118">
        <f t="shared" si="14"/>
        <v>99.963672470998517</v>
      </c>
      <c r="K47" s="116">
        <f>K51+K55+K59+K63+K67+K71+K75+K80+K98+K102+K106+K110+K114+K118+K122+K126</f>
        <v>41956.499999999993</v>
      </c>
      <c r="L47" s="97">
        <f>L51+L55+L59+L63+L67+L71+L75+L80+L98+L102+L106+L110+L114+L118+L122+L126</f>
        <v>0</v>
      </c>
      <c r="M47" s="118">
        <f t="shared" si="15"/>
        <v>0</v>
      </c>
      <c r="N47" s="116">
        <f>N51+N55+N59+N63+N67+N71+N75+N80+N98+N102+N106+N110+N114+N118+N122+N126</f>
        <v>99092.199999999983</v>
      </c>
      <c r="O47" s="97">
        <f>O51+O55+O59+O63+O67+O71+O75+O80+O98+O102+O106+O110+O114+O118+O122+O126</f>
        <v>0</v>
      </c>
      <c r="P47" s="118">
        <f t="shared" si="16"/>
        <v>0</v>
      </c>
      <c r="Q47" s="116">
        <f>Q51+Q55+Q59+Q63+Q67+Q71+Q75+Q80+Q98+Q102+Q106+Q110+Q114+Q118+Q122+Q126</f>
        <v>32001.399999999994</v>
      </c>
      <c r="R47" s="97">
        <f>R51+R55+R59+R63+R67+R71+R75+R80+R98+R102+R106+R110+R114+R118+R122+R126</f>
        <v>0</v>
      </c>
      <c r="S47" s="118">
        <f t="shared" si="17"/>
        <v>0</v>
      </c>
      <c r="T47" s="116">
        <f>T51+T55+T59+T63+T67+T71+T75+T80+T98+T102+T106+T110+T114+T118+T122+T126</f>
        <v>31981.899999999994</v>
      </c>
      <c r="U47" s="97">
        <f>U51+U55+U59+U63+U67+U71+U75+U80+U98+U102+U106+U110+U114+U118+U122+U126</f>
        <v>0</v>
      </c>
      <c r="V47" s="118">
        <f t="shared" si="18"/>
        <v>0</v>
      </c>
      <c r="W47" s="116">
        <f>W51+W55+W59+W63+W67+W71+W75+W80+W98+W102+W106+W110+W114+W118+W122+W126</f>
        <v>31982.3</v>
      </c>
      <c r="X47" s="97">
        <f>X51+X55+X59+X63+X67+X71+X75+X80+X98+X102+X106+X110+X114+X118+X122+X126</f>
        <v>0</v>
      </c>
      <c r="Y47" s="118">
        <f t="shared" si="19"/>
        <v>0</v>
      </c>
      <c r="Z47" s="116">
        <f>Z51+Z55+Z59+Z63+Z67+Z71+Z75+Z80+Z98+Z102+Z106+Z110+Z114+Z118+Z122+Z126</f>
        <v>14428</v>
      </c>
      <c r="AA47" s="97">
        <f>AA51+AA55+AA59+AA63+AA67+AA71+AA75+AA80+AA98+AA102+AA106+AA110+AA114+AA118+AA122+AA126</f>
        <v>0</v>
      </c>
      <c r="AB47" s="118">
        <f t="shared" si="20"/>
        <v>0</v>
      </c>
      <c r="AC47" s="116">
        <f>AC51+AC55+AC59+AC63+AC67+AC71+AC75+AC80+AC98+AC102+AC106+AC110+AC114+AC118+AC122+AC126</f>
        <v>14428</v>
      </c>
      <c r="AD47" s="97">
        <f>AD51+AD55+AD59+AD63+AD67+AD71+AD75+AD80+AD98+AD102+AD106+AD110+AD114+AD118+AD122+AD126</f>
        <v>0</v>
      </c>
      <c r="AE47" s="118">
        <f t="shared" si="21"/>
        <v>0</v>
      </c>
      <c r="AF47" s="116">
        <f>AF51+AF55+AF59+AF63+AF67+AF71+AF75+AF80+AF98+AF102+AF106+AF110+AF114+AF118+AF122+AF126</f>
        <v>14556.7</v>
      </c>
      <c r="AG47" s="97">
        <f>AG51+AG55+AG59+AG63+AG67+AG71+AG75+AG80+AG98+AG102+AG106+AG110+AG114+AG118+AG122+AG126</f>
        <v>0</v>
      </c>
      <c r="AH47" s="118">
        <f t="shared" si="22"/>
        <v>0</v>
      </c>
      <c r="AI47" s="116">
        <f>AI51+AI55+AI59+AI63+AI67+AI71+AI75+AI80+AI98+AI102+AI106+AI110+AI114+AI118+AI122+AI126</f>
        <v>22353.8</v>
      </c>
      <c r="AJ47" s="97">
        <f>AJ51+AJ55+AJ59+AJ63+AJ67+AJ71+AJ75+AJ80+AJ98+AJ102+AJ106+AJ110+AJ114+AJ118+AJ122+AJ126</f>
        <v>0</v>
      </c>
      <c r="AK47" s="118">
        <f t="shared" si="23"/>
        <v>0</v>
      </c>
      <c r="AL47" s="116">
        <f>AL51+AL55+AL59+AL63+AL67+AL71+AL75+AL80+AL98+AL102+AL106+AL110+AL114+AL118+AL122+AL126</f>
        <v>22455.7</v>
      </c>
      <c r="AM47" s="97">
        <f>AM51+AM55+AM59+AM63+AM67+AM71+AM75+AM80+AM98+AM102+AM106+AM110+AM114+AM118+AM122+AM126</f>
        <v>0</v>
      </c>
      <c r="AN47" s="118">
        <f t="shared" si="24"/>
        <v>0</v>
      </c>
      <c r="AO47" s="116">
        <f>AO51+AO55+AO59+AO63+AO67+AO71+AO75+AO80+AO98+AO102+AO106+AO110+AO114+AO118+AO122+AO126</f>
        <v>22402.100000000002</v>
      </c>
      <c r="AP47" s="97">
        <f>AP51+AP55+AP59+AP63+AP67+AP71+AP75+AP80+AP98+AP102+AP106+AP110+AP114+AP118+AP122+AP126</f>
        <v>0</v>
      </c>
      <c r="AQ47" s="118">
        <f t="shared" si="25"/>
        <v>0</v>
      </c>
      <c r="AR47" s="109"/>
    </row>
    <row r="48" spans="1:45" ht="33.75" customHeight="1" x14ac:dyDescent="0.3">
      <c r="A48" s="380"/>
      <c r="B48" s="379"/>
      <c r="C48" s="381"/>
      <c r="D48" s="155" t="s">
        <v>285</v>
      </c>
      <c r="E48" s="116">
        <f>E52+E56+E60+E64+E68+E72+E76+E81+E99+E103+E107+E111+E115+E119</f>
        <v>71000</v>
      </c>
      <c r="F48" s="97">
        <f>F52+F56+F60+F64+F68+F72+F76+F81+F99+F103+F107+F111+F115+F119</f>
        <v>598.6</v>
      </c>
      <c r="G48" s="118">
        <f>(F48/E48)*100</f>
        <v>0.84309859154929578</v>
      </c>
      <c r="H48" s="116">
        <f>H52+H56+H60+H64+H68+H72+H76+H81+H99+H103+H107+H111+H115+H119</f>
        <v>598.6</v>
      </c>
      <c r="I48" s="97">
        <f>I52+I56+I60+I64+I68+I72+I76+I81+I99+I103+I107+I111+I115+I119</f>
        <v>598.6</v>
      </c>
      <c r="J48" s="118">
        <f t="shared" si="14"/>
        <v>100</v>
      </c>
      <c r="K48" s="116">
        <f>K52+K56+K60+K64+K68+K72+K76+K81+K99+K103+K107+K111+K115+K119</f>
        <v>4290.6000000000004</v>
      </c>
      <c r="L48" s="97">
        <f>L52+L56+L60+L64+L68+L72+L76+L81+L99+L103+L107+L111+L115+L119</f>
        <v>0</v>
      </c>
      <c r="M48" s="118">
        <f t="shared" si="15"/>
        <v>0</v>
      </c>
      <c r="N48" s="116">
        <f>N52+N56+N60+N64+N68+N72+N76+N81+N99+N103+N107+N111+N115+N119</f>
        <v>13714.3</v>
      </c>
      <c r="O48" s="97">
        <f>O52+O56+O60+O64+O68+O72+O76+O81+O99+O103+O107+O111+O115+O119</f>
        <v>0</v>
      </c>
      <c r="P48" s="118">
        <f t="shared" si="16"/>
        <v>0</v>
      </c>
      <c r="Q48" s="116">
        <f>Q52+Q56+Q60+Q64+Q68+Q72+Q76+Q81+Q99+Q103+Q107+Q111+Q115+Q119</f>
        <v>8250</v>
      </c>
      <c r="R48" s="97">
        <f>R52+R56+R60+R64+R68+R72+R76+R81+R99+R103+R107+R111+R115+R119</f>
        <v>0</v>
      </c>
      <c r="S48" s="118">
        <f t="shared" si="17"/>
        <v>0</v>
      </c>
      <c r="T48" s="116">
        <f>T52+T56+T60+T64+T68+T72+T76+T81+T99+T103+T107+T111+T115+T119</f>
        <v>8250</v>
      </c>
      <c r="U48" s="97">
        <f>U52+U56+U60+U64+U68+U72+U76+U81+U99+U103+U107+U111+U115+U119</f>
        <v>0</v>
      </c>
      <c r="V48" s="118">
        <f t="shared" si="18"/>
        <v>0</v>
      </c>
      <c r="W48" s="116">
        <f>W52+W56+W60+W64+W68+W72+W76+W81+W99+W103+W107+W111+W115+W119</f>
        <v>8260</v>
      </c>
      <c r="X48" s="97">
        <f>X52+X56+X60+X64+X68+X72+X76+X81+X99+X103+X107+X111+X115+X119</f>
        <v>0</v>
      </c>
      <c r="Y48" s="118">
        <f t="shared" si="19"/>
        <v>0</v>
      </c>
      <c r="Z48" s="116">
        <f>Z52+Z56+Z60+Z64+Z68+Z72+Z76+Z81+Z99+Z103+Z107+Z111+Z115+Z119</f>
        <v>4825</v>
      </c>
      <c r="AA48" s="97">
        <f>AA52+AA56+AA60+AA64+AA68+AA72+AA76+AA81+AA99+AA103+AA107+AA111+AA115+AA119</f>
        <v>0</v>
      </c>
      <c r="AB48" s="118">
        <f t="shared" si="20"/>
        <v>0</v>
      </c>
      <c r="AC48" s="116">
        <f>AC52+AC56+AC60+AC64+AC68+AC72+AC76+AC81+AC99+AC103+AC107+AC111+AC115+AC119</f>
        <v>4825</v>
      </c>
      <c r="AD48" s="97">
        <f>AD52+AD56+AD60+AD64+AD68+AD72+AD76+AD81+AD99+AD103+AD107+AD111+AD115+AD119</f>
        <v>0</v>
      </c>
      <c r="AE48" s="118">
        <f t="shared" si="21"/>
        <v>0</v>
      </c>
      <c r="AF48" s="116">
        <f>AF52+AF56+AF60+AF64+AF68+AF72+AF76+AF81+AF99+AF103+AF107+AF111+AF115+AF119</f>
        <v>4839.3</v>
      </c>
      <c r="AG48" s="97">
        <f>AG52+AG56+AG60+AG64+AG68+AG72+AG76+AG81+AG99+AG103+AG107+AG111+AG115+AG119</f>
        <v>0</v>
      </c>
      <c r="AH48" s="118">
        <f t="shared" si="22"/>
        <v>0</v>
      </c>
      <c r="AI48" s="116">
        <f>AI52+AI56+AI60+AI64+AI68+AI72+AI76+AI81+AI99+AI103+AI107+AI111+AI115+AI119</f>
        <v>4380</v>
      </c>
      <c r="AJ48" s="97">
        <f>AJ52+AJ56+AJ60+AJ64+AJ68+AJ72+AJ76+AJ81+AJ99+AJ103+AJ107+AJ111+AJ115+AJ119</f>
        <v>0</v>
      </c>
      <c r="AK48" s="118">
        <f t="shared" si="23"/>
        <v>0</v>
      </c>
      <c r="AL48" s="116">
        <f>AL52+AL56+AL60+AL64+AL68+AL72+AL76+AL81+AL99+AL103+AL107+AL111+AL115+AL119</f>
        <v>4380</v>
      </c>
      <c r="AM48" s="97">
        <f>AM52+AM56+AM60+AM64+AM68+AM72+AM76+AM81+AM99+AM103+AM107+AM111+AM115+AM119</f>
        <v>0</v>
      </c>
      <c r="AN48" s="118">
        <f t="shared" si="24"/>
        <v>0</v>
      </c>
      <c r="AO48" s="116">
        <f>AO52+AO56+AO60+AO64+AO68+AO72+AO76+AO81+AO99+AO103+AO107+AO111+AO115+AO119</f>
        <v>4387.2</v>
      </c>
      <c r="AP48" s="97">
        <f>AP52+AP56+AP60+AP64+AP68+AP72+AP76+AP81+AP99+AP103+AP107+AP111+AP115+AP119</f>
        <v>0</v>
      </c>
      <c r="AQ48" s="118">
        <f t="shared" si="25"/>
        <v>0</v>
      </c>
      <c r="AR48" s="109"/>
    </row>
    <row r="49" spans="1:45" s="178" customFormat="1" ht="33.75" customHeight="1" x14ac:dyDescent="0.3">
      <c r="A49" s="380" t="s">
        <v>1</v>
      </c>
      <c r="B49" s="379" t="s">
        <v>385</v>
      </c>
      <c r="C49" s="381" t="s">
        <v>390</v>
      </c>
      <c r="D49" s="164" t="s">
        <v>284</v>
      </c>
      <c r="E49" s="194">
        <f>E50+E51+E52</f>
        <v>1550</v>
      </c>
      <c r="F49" s="117">
        <f t="shared" ref="F49:AP49" si="27">F50+F51+F52</f>
        <v>-1.5</v>
      </c>
      <c r="G49" s="117">
        <f t="shared" si="26"/>
        <v>-9.6774193548387094E-2</v>
      </c>
      <c r="H49" s="194">
        <f t="shared" si="27"/>
        <v>0</v>
      </c>
      <c r="I49" s="117">
        <f t="shared" si="27"/>
        <v>-1.5</v>
      </c>
      <c r="J49" s="117" t="e">
        <f t="shared" si="14"/>
        <v>#DIV/0!</v>
      </c>
      <c r="K49" s="194">
        <f t="shared" ref="K49" si="28">K50+K51+K52</f>
        <v>40.700000000000003</v>
      </c>
      <c r="L49" s="117">
        <f t="shared" si="27"/>
        <v>0</v>
      </c>
      <c r="M49" s="117">
        <f t="shared" si="15"/>
        <v>0</v>
      </c>
      <c r="N49" s="194">
        <f t="shared" ref="N49" si="29">N50+N51+N52</f>
        <v>622.9</v>
      </c>
      <c r="O49" s="117">
        <f t="shared" si="27"/>
        <v>0</v>
      </c>
      <c r="P49" s="117">
        <f t="shared" si="16"/>
        <v>0</v>
      </c>
      <c r="Q49" s="194">
        <f t="shared" ref="Q49" si="30">Q50+Q51+Q52</f>
        <v>148.6</v>
      </c>
      <c r="R49" s="117">
        <f t="shared" si="27"/>
        <v>0</v>
      </c>
      <c r="S49" s="117">
        <f t="shared" si="17"/>
        <v>0</v>
      </c>
      <c r="T49" s="194">
        <f t="shared" ref="T49" si="31">T50+T51+T52</f>
        <v>148.6</v>
      </c>
      <c r="U49" s="117">
        <f t="shared" si="27"/>
        <v>0</v>
      </c>
      <c r="V49" s="117">
        <f t="shared" si="18"/>
        <v>0</v>
      </c>
      <c r="W49" s="194">
        <f t="shared" ref="W49" si="32">W50+W51+W52</f>
        <v>148.69999999999999</v>
      </c>
      <c r="X49" s="117">
        <f t="shared" si="27"/>
        <v>0</v>
      </c>
      <c r="Y49" s="117">
        <f t="shared" si="19"/>
        <v>0</v>
      </c>
      <c r="Z49" s="194">
        <f t="shared" ref="Z49" si="33">Z50+Z51+Z52</f>
        <v>0</v>
      </c>
      <c r="AA49" s="117">
        <f t="shared" si="27"/>
        <v>0</v>
      </c>
      <c r="AB49" s="117" t="e">
        <f t="shared" si="20"/>
        <v>#DIV/0!</v>
      </c>
      <c r="AC49" s="194">
        <f t="shared" si="27"/>
        <v>0</v>
      </c>
      <c r="AD49" s="117">
        <f t="shared" si="27"/>
        <v>0</v>
      </c>
      <c r="AE49" s="117" t="e">
        <f t="shared" si="21"/>
        <v>#DIV/0!</v>
      </c>
      <c r="AF49" s="194">
        <f t="shared" si="27"/>
        <v>107</v>
      </c>
      <c r="AG49" s="117">
        <f t="shared" si="27"/>
        <v>0</v>
      </c>
      <c r="AH49" s="117">
        <f t="shared" si="22"/>
        <v>0</v>
      </c>
      <c r="AI49" s="194">
        <f t="shared" si="27"/>
        <v>111</v>
      </c>
      <c r="AJ49" s="117">
        <f t="shared" si="27"/>
        <v>0</v>
      </c>
      <c r="AK49" s="117">
        <f t="shared" si="23"/>
        <v>0</v>
      </c>
      <c r="AL49" s="194">
        <f t="shared" si="27"/>
        <v>111</v>
      </c>
      <c r="AM49" s="117">
        <f t="shared" si="27"/>
        <v>0</v>
      </c>
      <c r="AN49" s="117">
        <f t="shared" si="24"/>
        <v>0</v>
      </c>
      <c r="AO49" s="194">
        <f t="shared" si="27"/>
        <v>111.5</v>
      </c>
      <c r="AP49" s="117">
        <f t="shared" si="27"/>
        <v>0</v>
      </c>
      <c r="AQ49" s="117">
        <f t="shared" si="25"/>
        <v>0</v>
      </c>
      <c r="AR49" s="195"/>
      <c r="AS49" s="177"/>
    </row>
    <row r="50" spans="1:45" ht="33.75" customHeight="1" x14ac:dyDescent="0.3">
      <c r="A50" s="380"/>
      <c r="B50" s="379"/>
      <c r="C50" s="381"/>
      <c r="D50" s="151" t="s">
        <v>2</v>
      </c>
      <c r="E50" s="116">
        <f t="shared" ref="E50:F64" si="34">H50+K50+N50+Q50+T50+W50+Z50+AC50+AF50+AI50+AL50+AO50</f>
        <v>0</v>
      </c>
      <c r="F50" s="102">
        <f t="shared" si="34"/>
        <v>0</v>
      </c>
      <c r="G50" s="118" t="e">
        <f t="shared" si="26"/>
        <v>#DIV/0!</v>
      </c>
      <c r="H50" s="168">
        <v>0</v>
      </c>
      <c r="I50" s="169">
        <v>0</v>
      </c>
      <c r="J50" s="118" t="e">
        <f t="shared" si="14"/>
        <v>#DIV/0!</v>
      </c>
      <c r="K50" s="168">
        <v>0</v>
      </c>
      <c r="L50" s="169">
        <v>0</v>
      </c>
      <c r="M50" s="118" t="e">
        <f t="shared" si="15"/>
        <v>#DIV/0!</v>
      </c>
      <c r="N50" s="168">
        <v>0</v>
      </c>
      <c r="O50" s="169">
        <v>0</v>
      </c>
      <c r="P50" s="118" t="e">
        <f t="shared" si="16"/>
        <v>#DIV/0!</v>
      </c>
      <c r="Q50" s="168">
        <v>0</v>
      </c>
      <c r="R50" s="169">
        <v>0</v>
      </c>
      <c r="S50" s="118" t="e">
        <f t="shared" si="17"/>
        <v>#DIV/0!</v>
      </c>
      <c r="T50" s="168">
        <v>0</v>
      </c>
      <c r="U50" s="169">
        <v>0</v>
      </c>
      <c r="V50" s="118" t="e">
        <f t="shared" si="18"/>
        <v>#DIV/0!</v>
      </c>
      <c r="W50" s="168">
        <v>0</v>
      </c>
      <c r="X50" s="169">
        <v>0</v>
      </c>
      <c r="Y50" s="118" t="e">
        <f t="shared" si="19"/>
        <v>#DIV/0!</v>
      </c>
      <c r="Z50" s="168">
        <v>0</v>
      </c>
      <c r="AA50" s="169">
        <v>0</v>
      </c>
      <c r="AB50" s="118" t="e">
        <f t="shared" si="20"/>
        <v>#DIV/0!</v>
      </c>
      <c r="AC50" s="168">
        <v>0</v>
      </c>
      <c r="AD50" s="169">
        <v>0</v>
      </c>
      <c r="AE50" s="118" t="e">
        <f t="shared" si="21"/>
        <v>#DIV/0!</v>
      </c>
      <c r="AF50" s="168">
        <v>0</v>
      </c>
      <c r="AG50" s="169">
        <v>0</v>
      </c>
      <c r="AH50" s="118" t="e">
        <f t="shared" si="22"/>
        <v>#DIV/0!</v>
      </c>
      <c r="AI50" s="168">
        <v>0</v>
      </c>
      <c r="AJ50" s="169">
        <v>0</v>
      </c>
      <c r="AK50" s="118" t="e">
        <f t="shared" si="23"/>
        <v>#DIV/0!</v>
      </c>
      <c r="AL50" s="168">
        <v>0</v>
      </c>
      <c r="AM50" s="169">
        <v>0</v>
      </c>
      <c r="AN50" s="118" t="e">
        <f t="shared" si="24"/>
        <v>#DIV/0!</v>
      </c>
      <c r="AO50" s="168">
        <v>0</v>
      </c>
      <c r="AP50" s="169">
        <v>0</v>
      </c>
      <c r="AQ50" s="118" t="e">
        <f t="shared" si="25"/>
        <v>#DIV/0!</v>
      </c>
      <c r="AR50" s="109"/>
    </row>
    <row r="51" spans="1:45" ht="22.5" customHeight="1" x14ac:dyDescent="0.3">
      <c r="A51" s="380"/>
      <c r="B51" s="379"/>
      <c r="C51" s="381"/>
      <c r="D51" s="151" t="s">
        <v>43</v>
      </c>
      <c r="E51" s="116">
        <f t="shared" si="34"/>
        <v>1550</v>
      </c>
      <c r="F51" s="102">
        <f>I51+L51+O51+R51+U51+X51+AA51+AD51+AG51+AJ51+AM51+AP51</f>
        <v>-1.5</v>
      </c>
      <c r="G51" s="118">
        <f t="shared" si="26"/>
        <v>-9.6774193548387094E-2</v>
      </c>
      <c r="H51" s="168">
        <v>0</v>
      </c>
      <c r="I51" s="169">
        <v>-1.5</v>
      </c>
      <c r="J51" s="118" t="e">
        <f t="shared" si="14"/>
        <v>#DIV/0!</v>
      </c>
      <c r="K51" s="168">
        <v>40.700000000000003</v>
      </c>
      <c r="L51" s="169"/>
      <c r="M51" s="118">
        <f t="shared" si="15"/>
        <v>0</v>
      </c>
      <c r="N51" s="168">
        <v>622.9</v>
      </c>
      <c r="O51" s="169"/>
      <c r="P51" s="118">
        <f t="shared" si="16"/>
        <v>0</v>
      </c>
      <c r="Q51" s="168">
        <v>148.6</v>
      </c>
      <c r="R51" s="169"/>
      <c r="S51" s="118">
        <f t="shared" si="17"/>
        <v>0</v>
      </c>
      <c r="T51" s="168">
        <v>148.6</v>
      </c>
      <c r="U51" s="169"/>
      <c r="V51" s="118">
        <f t="shared" si="18"/>
        <v>0</v>
      </c>
      <c r="W51" s="168">
        <v>148.69999999999999</v>
      </c>
      <c r="X51" s="169"/>
      <c r="Y51" s="118">
        <f t="shared" si="19"/>
        <v>0</v>
      </c>
      <c r="Z51" s="168">
        <v>0</v>
      </c>
      <c r="AA51" s="169"/>
      <c r="AB51" s="118" t="e">
        <f t="shared" si="20"/>
        <v>#DIV/0!</v>
      </c>
      <c r="AC51" s="168">
        <v>0</v>
      </c>
      <c r="AD51" s="169"/>
      <c r="AE51" s="118" t="e">
        <f t="shared" si="21"/>
        <v>#DIV/0!</v>
      </c>
      <c r="AF51" s="168">
        <v>107</v>
      </c>
      <c r="AG51" s="169"/>
      <c r="AH51" s="118">
        <f t="shared" si="22"/>
        <v>0</v>
      </c>
      <c r="AI51" s="168">
        <v>111</v>
      </c>
      <c r="AJ51" s="169"/>
      <c r="AK51" s="118">
        <f t="shared" si="23"/>
        <v>0</v>
      </c>
      <c r="AL51" s="168">
        <v>111</v>
      </c>
      <c r="AM51" s="169"/>
      <c r="AN51" s="118">
        <f t="shared" si="24"/>
        <v>0</v>
      </c>
      <c r="AO51" s="168">
        <v>111.5</v>
      </c>
      <c r="AP51" s="169"/>
      <c r="AQ51" s="118">
        <f t="shared" si="25"/>
        <v>0</v>
      </c>
      <c r="AR51" s="109"/>
    </row>
    <row r="52" spans="1:45" ht="33.75" customHeight="1" x14ac:dyDescent="0.3">
      <c r="A52" s="380"/>
      <c r="B52" s="379"/>
      <c r="C52" s="381"/>
      <c r="D52" s="151" t="s">
        <v>285</v>
      </c>
      <c r="E52" s="116">
        <f t="shared" si="34"/>
        <v>0</v>
      </c>
      <c r="F52" s="102">
        <f t="shared" si="34"/>
        <v>0</v>
      </c>
      <c r="G52" s="118" t="e">
        <f t="shared" si="26"/>
        <v>#DIV/0!</v>
      </c>
      <c r="H52" s="168">
        <v>0</v>
      </c>
      <c r="I52" s="169">
        <v>0</v>
      </c>
      <c r="J52" s="118" t="e">
        <f t="shared" si="14"/>
        <v>#DIV/0!</v>
      </c>
      <c r="K52" s="168">
        <v>0</v>
      </c>
      <c r="L52" s="169">
        <v>0</v>
      </c>
      <c r="M52" s="118" t="e">
        <f t="shared" si="15"/>
        <v>#DIV/0!</v>
      </c>
      <c r="N52" s="168">
        <v>0</v>
      </c>
      <c r="O52" s="169">
        <v>0</v>
      </c>
      <c r="P52" s="118" t="e">
        <f t="shared" si="16"/>
        <v>#DIV/0!</v>
      </c>
      <c r="Q52" s="168">
        <v>0</v>
      </c>
      <c r="R52" s="169">
        <v>0</v>
      </c>
      <c r="S52" s="118" t="e">
        <f t="shared" si="17"/>
        <v>#DIV/0!</v>
      </c>
      <c r="T52" s="168">
        <v>0</v>
      </c>
      <c r="U52" s="169">
        <v>0</v>
      </c>
      <c r="V52" s="118" t="e">
        <f t="shared" si="18"/>
        <v>#DIV/0!</v>
      </c>
      <c r="W52" s="168">
        <v>0</v>
      </c>
      <c r="X52" s="169">
        <v>0</v>
      </c>
      <c r="Y52" s="118" t="e">
        <f t="shared" si="19"/>
        <v>#DIV/0!</v>
      </c>
      <c r="Z52" s="168">
        <v>0</v>
      </c>
      <c r="AA52" s="169">
        <v>0</v>
      </c>
      <c r="AB52" s="118" t="e">
        <f t="shared" si="20"/>
        <v>#DIV/0!</v>
      </c>
      <c r="AC52" s="168">
        <v>0</v>
      </c>
      <c r="AD52" s="169">
        <v>0</v>
      </c>
      <c r="AE52" s="118" t="e">
        <f t="shared" si="21"/>
        <v>#DIV/0!</v>
      </c>
      <c r="AF52" s="168">
        <v>0</v>
      </c>
      <c r="AG52" s="169">
        <v>0</v>
      </c>
      <c r="AH52" s="118" t="e">
        <f t="shared" si="22"/>
        <v>#DIV/0!</v>
      </c>
      <c r="AI52" s="168">
        <v>0</v>
      </c>
      <c r="AJ52" s="169">
        <v>0</v>
      </c>
      <c r="AK52" s="118" t="e">
        <f t="shared" si="23"/>
        <v>#DIV/0!</v>
      </c>
      <c r="AL52" s="168">
        <v>0</v>
      </c>
      <c r="AM52" s="169">
        <v>0</v>
      </c>
      <c r="AN52" s="118" t="e">
        <f t="shared" si="24"/>
        <v>#DIV/0!</v>
      </c>
      <c r="AO52" s="168">
        <v>0</v>
      </c>
      <c r="AP52" s="169">
        <v>0</v>
      </c>
      <c r="AQ52" s="118" t="e">
        <f t="shared" si="25"/>
        <v>#DIV/0!</v>
      </c>
      <c r="AR52" s="109"/>
    </row>
    <row r="53" spans="1:45" ht="33.75" customHeight="1" x14ac:dyDescent="0.3">
      <c r="A53" s="380" t="s">
        <v>3</v>
      </c>
      <c r="B53" s="379" t="s">
        <v>286</v>
      </c>
      <c r="C53" s="381" t="s">
        <v>390</v>
      </c>
      <c r="D53" s="164" t="s">
        <v>284</v>
      </c>
      <c r="E53" s="116">
        <f>E54+E55+E56</f>
        <v>30</v>
      </c>
      <c r="F53" s="117">
        <f t="shared" ref="F53:AP53" si="35">F54+F55+F56</f>
        <v>0</v>
      </c>
      <c r="G53" s="117">
        <f t="shared" si="26"/>
        <v>0</v>
      </c>
      <c r="H53" s="116">
        <f t="shared" si="35"/>
        <v>0</v>
      </c>
      <c r="I53" s="117">
        <f t="shared" si="35"/>
        <v>0</v>
      </c>
      <c r="J53" s="117" t="e">
        <f t="shared" si="14"/>
        <v>#DIV/0!</v>
      </c>
      <c r="K53" s="116">
        <f t="shared" ref="K53" si="36">K54+K55+K56</f>
        <v>0</v>
      </c>
      <c r="L53" s="117">
        <f t="shared" si="35"/>
        <v>0</v>
      </c>
      <c r="M53" s="117" t="e">
        <f t="shared" si="15"/>
        <v>#DIV/0!</v>
      </c>
      <c r="N53" s="116">
        <f t="shared" ref="N53" si="37">N54+N55+N56</f>
        <v>0</v>
      </c>
      <c r="O53" s="117">
        <f t="shared" si="35"/>
        <v>0</v>
      </c>
      <c r="P53" s="117" t="e">
        <f t="shared" si="16"/>
        <v>#DIV/0!</v>
      </c>
      <c r="Q53" s="116">
        <f t="shared" ref="Q53" si="38">Q54+Q55+Q56</f>
        <v>0</v>
      </c>
      <c r="R53" s="117">
        <f t="shared" si="35"/>
        <v>0</v>
      </c>
      <c r="S53" s="117" t="e">
        <f t="shared" si="17"/>
        <v>#DIV/0!</v>
      </c>
      <c r="T53" s="116">
        <f t="shared" ref="T53" si="39">T54+T55+T56</f>
        <v>0</v>
      </c>
      <c r="U53" s="117">
        <f t="shared" si="35"/>
        <v>0</v>
      </c>
      <c r="V53" s="117" t="e">
        <f t="shared" si="18"/>
        <v>#DIV/0!</v>
      </c>
      <c r="W53" s="116">
        <f t="shared" ref="W53" si="40">W54+W55+W56</f>
        <v>0</v>
      </c>
      <c r="X53" s="117">
        <f t="shared" si="35"/>
        <v>0</v>
      </c>
      <c r="Y53" s="117" t="e">
        <f t="shared" si="19"/>
        <v>#DIV/0!</v>
      </c>
      <c r="Z53" s="116">
        <f t="shared" ref="Z53" si="41">Z54+Z55+Z56</f>
        <v>0</v>
      </c>
      <c r="AA53" s="117">
        <f t="shared" si="35"/>
        <v>0</v>
      </c>
      <c r="AB53" s="117" t="e">
        <f t="shared" si="20"/>
        <v>#DIV/0!</v>
      </c>
      <c r="AC53" s="116">
        <f t="shared" si="35"/>
        <v>0</v>
      </c>
      <c r="AD53" s="117">
        <f t="shared" si="35"/>
        <v>0</v>
      </c>
      <c r="AE53" s="117" t="e">
        <f t="shared" si="21"/>
        <v>#DIV/0!</v>
      </c>
      <c r="AF53" s="116">
        <f t="shared" si="35"/>
        <v>0</v>
      </c>
      <c r="AG53" s="117">
        <f t="shared" si="35"/>
        <v>0</v>
      </c>
      <c r="AH53" s="117" t="e">
        <f t="shared" si="22"/>
        <v>#DIV/0!</v>
      </c>
      <c r="AI53" s="116">
        <f t="shared" si="35"/>
        <v>0</v>
      </c>
      <c r="AJ53" s="117">
        <f t="shared" si="35"/>
        <v>0</v>
      </c>
      <c r="AK53" s="117" t="e">
        <f t="shared" si="23"/>
        <v>#DIV/0!</v>
      </c>
      <c r="AL53" s="116">
        <f t="shared" si="35"/>
        <v>0</v>
      </c>
      <c r="AM53" s="117">
        <f t="shared" si="35"/>
        <v>0</v>
      </c>
      <c r="AN53" s="117" t="e">
        <f t="shared" si="24"/>
        <v>#DIV/0!</v>
      </c>
      <c r="AO53" s="116">
        <f t="shared" si="35"/>
        <v>30</v>
      </c>
      <c r="AP53" s="117">
        <f t="shared" si="35"/>
        <v>0</v>
      </c>
      <c r="AQ53" s="117">
        <f t="shared" si="25"/>
        <v>0</v>
      </c>
      <c r="AR53" s="203"/>
      <c r="AS53" s="119"/>
    </row>
    <row r="54" spans="1:45" s="146" customFormat="1" ht="33.75" customHeight="1" x14ac:dyDescent="0.3">
      <c r="A54" s="380"/>
      <c r="B54" s="379"/>
      <c r="C54" s="381"/>
      <c r="D54" s="151" t="s">
        <v>2</v>
      </c>
      <c r="E54" s="116">
        <f t="shared" si="34"/>
        <v>0</v>
      </c>
      <c r="F54" s="102">
        <f t="shared" si="34"/>
        <v>0</v>
      </c>
      <c r="G54" s="118" t="e">
        <f t="shared" si="26"/>
        <v>#DIV/0!</v>
      </c>
      <c r="H54" s="168">
        <v>0</v>
      </c>
      <c r="I54" s="169">
        <v>0</v>
      </c>
      <c r="J54" s="118" t="e">
        <f t="shared" si="14"/>
        <v>#DIV/0!</v>
      </c>
      <c r="K54" s="168">
        <v>0</v>
      </c>
      <c r="L54" s="169">
        <v>0</v>
      </c>
      <c r="M54" s="118" t="e">
        <f t="shared" si="15"/>
        <v>#DIV/0!</v>
      </c>
      <c r="N54" s="168">
        <v>0</v>
      </c>
      <c r="O54" s="169">
        <v>0</v>
      </c>
      <c r="P54" s="118" t="e">
        <f t="shared" si="16"/>
        <v>#DIV/0!</v>
      </c>
      <c r="Q54" s="168">
        <v>0</v>
      </c>
      <c r="R54" s="169">
        <v>0</v>
      </c>
      <c r="S54" s="118" t="e">
        <f t="shared" si="17"/>
        <v>#DIV/0!</v>
      </c>
      <c r="T54" s="168">
        <v>0</v>
      </c>
      <c r="U54" s="169">
        <v>0</v>
      </c>
      <c r="V54" s="118" t="e">
        <f t="shared" si="18"/>
        <v>#DIV/0!</v>
      </c>
      <c r="W54" s="168">
        <v>0</v>
      </c>
      <c r="X54" s="169">
        <v>0</v>
      </c>
      <c r="Y54" s="118" t="e">
        <f t="shared" si="19"/>
        <v>#DIV/0!</v>
      </c>
      <c r="Z54" s="168">
        <v>0</v>
      </c>
      <c r="AA54" s="169">
        <v>0</v>
      </c>
      <c r="AB54" s="118" t="e">
        <f t="shared" si="20"/>
        <v>#DIV/0!</v>
      </c>
      <c r="AC54" s="168">
        <v>0</v>
      </c>
      <c r="AD54" s="169">
        <v>0</v>
      </c>
      <c r="AE54" s="118" t="e">
        <f t="shared" si="21"/>
        <v>#DIV/0!</v>
      </c>
      <c r="AF54" s="168">
        <v>0</v>
      </c>
      <c r="AG54" s="169">
        <v>0</v>
      </c>
      <c r="AH54" s="118" t="e">
        <f t="shared" si="22"/>
        <v>#DIV/0!</v>
      </c>
      <c r="AI54" s="168">
        <v>0</v>
      </c>
      <c r="AJ54" s="169">
        <v>0</v>
      </c>
      <c r="AK54" s="118" t="e">
        <f t="shared" si="23"/>
        <v>#DIV/0!</v>
      </c>
      <c r="AL54" s="168">
        <v>0</v>
      </c>
      <c r="AM54" s="169">
        <v>0</v>
      </c>
      <c r="AN54" s="118" t="e">
        <f t="shared" si="24"/>
        <v>#DIV/0!</v>
      </c>
      <c r="AO54" s="168">
        <v>0</v>
      </c>
      <c r="AP54" s="169">
        <v>0</v>
      </c>
      <c r="AQ54" s="118" t="e">
        <f t="shared" si="25"/>
        <v>#DIV/0!</v>
      </c>
      <c r="AR54" s="109"/>
      <c r="AS54" s="99"/>
    </row>
    <row r="55" spans="1:45" s="146" customFormat="1" ht="25.5" customHeight="1" x14ac:dyDescent="0.3">
      <c r="A55" s="380"/>
      <c r="B55" s="379"/>
      <c r="C55" s="381"/>
      <c r="D55" s="151" t="s">
        <v>43</v>
      </c>
      <c r="E55" s="116">
        <f t="shared" si="34"/>
        <v>30</v>
      </c>
      <c r="F55" s="102">
        <f t="shared" si="34"/>
        <v>0</v>
      </c>
      <c r="G55" s="118">
        <f t="shared" si="26"/>
        <v>0</v>
      </c>
      <c r="H55" s="168">
        <v>0</v>
      </c>
      <c r="I55" s="169">
        <v>0</v>
      </c>
      <c r="J55" s="118" t="e">
        <f t="shared" si="14"/>
        <v>#DIV/0!</v>
      </c>
      <c r="K55" s="168">
        <v>0</v>
      </c>
      <c r="L55" s="169">
        <v>0</v>
      </c>
      <c r="M55" s="118" t="e">
        <f t="shared" si="15"/>
        <v>#DIV/0!</v>
      </c>
      <c r="N55" s="168">
        <v>0</v>
      </c>
      <c r="O55" s="169"/>
      <c r="P55" s="118" t="e">
        <f t="shared" si="16"/>
        <v>#DIV/0!</v>
      </c>
      <c r="Q55" s="168">
        <v>0</v>
      </c>
      <c r="R55" s="169"/>
      <c r="S55" s="118" t="e">
        <f t="shared" si="17"/>
        <v>#DIV/0!</v>
      </c>
      <c r="T55" s="168">
        <v>0</v>
      </c>
      <c r="U55" s="169"/>
      <c r="V55" s="118" t="e">
        <f t="shared" si="18"/>
        <v>#DIV/0!</v>
      </c>
      <c r="W55" s="168">
        <v>0</v>
      </c>
      <c r="X55" s="169">
        <v>0</v>
      </c>
      <c r="Y55" s="118" t="e">
        <f t="shared" si="19"/>
        <v>#DIV/0!</v>
      </c>
      <c r="Z55" s="168">
        <v>0</v>
      </c>
      <c r="AA55" s="169">
        <v>0</v>
      </c>
      <c r="AB55" s="118" t="e">
        <f t="shared" si="20"/>
        <v>#DIV/0!</v>
      </c>
      <c r="AC55" s="168">
        <v>0</v>
      </c>
      <c r="AD55" s="169"/>
      <c r="AE55" s="118" t="e">
        <f t="shared" si="21"/>
        <v>#DIV/0!</v>
      </c>
      <c r="AF55" s="168">
        <v>0</v>
      </c>
      <c r="AG55" s="169"/>
      <c r="AH55" s="118" t="e">
        <f t="shared" si="22"/>
        <v>#DIV/0!</v>
      </c>
      <c r="AI55" s="168">
        <v>0</v>
      </c>
      <c r="AJ55" s="169">
        <v>0</v>
      </c>
      <c r="AK55" s="118" t="e">
        <f t="shared" si="23"/>
        <v>#DIV/0!</v>
      </c>
      <c r="AL55" s="168">
        <v>0</v>
      </c>
      <c r="AM55" s="169"/>
      <c r="AN55" s="118" t="e">
        <f t="shared" si="24"/>
        <v>#DIV/0!</v>
      </c>
      <c r="AO55" s="168">
        <v>30</v>
      </c>
      <c r="AP55" s="169"/>
      <c r="AQ55" s="118">
        <f t="shared" si="25"/>
        <v>0</v>
      </c>
      <c r="AR55" s="109"/>
      <c r="AS55" s="99"/>
    </row>
    <row r="56" spans="1:45" s="146" customFormat="1" ht="33.75" customHeight="1" x14ac:dyDescent="0.3">
      <c r="A56" s="380"/>
      <c r="B56" s="379"/>
      <c r="C56" s="381"/>
      <c r="D56" s="151" t="s">
        <v>285</v>
      </c>
      <c r="E56" s="116">
        <f t="shared" si="34"/>
        <v>0</v>
      </c>
      <c r="F56" s="102">
        <f t="shared" si="34"/>
        <v>0</v>
      </c>
      <c r="G56" s="118" t="e">
        <f t="shared" si="26"/>
        <v>#DIV/0!</v>
      </c>
      <c r="H56" s="168">
        <v>0</v>
      </c>
      <c r="I56" s="169">
        <v>0</v>
      </c>
      <c r="J56" s="118" t="e">
        <f t="shared" si="14"/>
        <v>#DIV/0!</v>
      </c>
      <c r="K56" s="168">
        <v>0</v>
      </c>
      <c r="L56" s="169">
        <v>0</v>
      </c>
      <c r="M56" s="118" t="e">
        <f t="shared" si="15"/>
        <v>#DIV/0!</v>
      </c>
      <c r="N56" s="168">
        <v>0</v>
      </c>
      <c r="O56" s="169">
        <v>0</v>
      </c>
      <c r="P56" s="118" t="e">
        <f t="shared" si="16"/>
        <v>#DIV/0!</v>
      </c>
      <c r="Q56" s="168">
        <v>0</v>
      </c>
      <c r="R56" s="169">
        <v>0</v>
      </c>
      <c r="S56" s="118" t="e">
        <f t="shared" si="17"/>
        <v>#DIV/0!</v>
      </c>
      <c r="T56" s="168">
        <v>0</v>
      </c>
      <c r="U56" s="169">
        <v>0</v>
      </c>
      <c r="V56" s="118" t="e">
        <f t="shared" si="18"/>
        <v>#DIV/0!</v>
      </c>
      <c r="W56" s="168">
        <v>0</v>
      </c>
      <c r="X56" s="169">
        <v>0</v>
      </c>
      <c r="Y56" s="118" t="e">
        <f t="shared" si="19"/>
        <v>#DIV/0!</v>
      </c>
      <c r="Z56" s="168">
        <v>0</v>
      </c>
      <c r="AA56" s="169">
        <v>0</v>
      </c>
      <c r="AB56" s="118" t="e">
        <f t="shared" si="20"/>
        <v>#DIV/0!</v>
      </c>
      <c r="AC56" s="168">
        <v>0</v>
      </c>
      <c r="AD56" s="169">
        <v>0</v>
      </c>
      <c r="AE56" s="118" t="e">
        <f t="shared" si="21"/>
        <v>#DIV/0!</v>
      </c>
      <c r="AF56" s="168">
        <v>0</v>
      </c>
      <c r="AG56" s="169">
        <v>0</v>
      </c>
      <c r="AH56" s="118" t="e">
        <f t="shared" si="22"/>
        <v>#DIV/0!</v>
      </c>
      <c r="AI56" s="168">
        <v>0</v>
      </c>
      <c r="AJ56" s="169">
        <v>0</v>
      </c>
      <c r="AK56" s="118" t="e">
        <f t="shared" si="23"/>
        <v>#DIV/0!</v>
      </c>
      <c r="AL56" s="168">
        <v>0</v>
      </c>
      <c r="AM56" s="169">
        <v>0</v>
      </c>
      <c r="AN56" s="118" t="e">
        <f t="shared" si="24"/>
        <v>#DIV/0!</v>
      </c>
      <c r="AO56" s="168">
        <v>0</v>
      </c>
      <c r="AP56" s="169">
        <v>0</v>
      </c>
      <c r="AQ56" s="118" t="e">
        <f t="shared" si="25"/>
        <v>#DIV/0!</v>
      </c>
      <c r="AR56" s="109"/>
      <c r="AS56" s="99"/>
    </row>
    <row r="57" spans="1:45" s="146" customFormat="1" ht="33.75" customHeight="1" x14ac:dyDescent="0.3">
      <c r="A57" s="380" t="s">
        <v>4</v>
      </c>
      <c r="B57" s="379" t="s">
        <v>287</v>
      </c>
      <c r="C57" s="381" t="s">
        <v>390</v>
      </c>
      <c r="D57" s="164" t="s">
        <v>284</v>
      </c>
      <c r="E57" s="116">
        <f>E58+E59+E60</f>
        <v>4023</v>
      </c>
      <c r="F57" s="117">
        <f t="shared" ref="F57:AP57" si="42">F58+F59+F60</f>
        <v>0</v>
      </c>
      <c r="G57" s="117">
        <f t="shared" si="26"/>
        <v>0</v>
      </c>
      <c r="H57" s="116">
        <f t="shared" si="42"/>
        <v>0</v>
      </c>
      <c r="I57" s="117">
        <f t="shared" si="42"/>
        <v>0</v>
      </c>
      <c r="J57" s="117" t="e">
        <f t="shared" si="14"/>
        <v>#DIV/0!</v>
      </c>
      <c r="K57" s="116">
        <f t="shared" ref="K57" si="43">K58+K59+K60</f>
        <v>0</v>
      </c>
      <c r="L57" s="117">
        <f t="shared" si="42"/>
        <v>0</v>
      </c>
      <c r="M57" s="117" t="e">
        <f t="shared" si="15"/>
        <v>#DIV/0!</v>
      </c>
      <c r="N57" s="116">
        <f t="shared" ref="N57" si="44">N58+N59+N60</f>
        <v>0</v>
      </c>
      <c r="O57" s="117">
        <f t="shared" si="42"/>
        <v>0</v>
      </c>
      <c r="P57" s="117" t="e">
        <f t="shared" si="16"/>
        <v>#DIV/0!</v>
      </c>
      <c r="Q57" s="116">
        <f t="shared" ref="Q57" si="45">Q58+Q59+Q60</f>
        <v>0</v>
      </c>
      <c r="R57" s="117">
        <f t="shared" si="42"/>
        <v>0</v>
      </c>
      <c r="S57" s="117" t="e">
        <f t="shared" si="17"/>
        <v>#DIV/0!</v>
      </c>
      <c r="T57" s="116">
        <f t="shared" ref="T57" si="46">T58+T59+T60</f>
        <v>2011.5</v>
      </c>
      <c r="U57" s="117">
        <f t="shared" si="42"/>
        <v>0</v>
      </c>
      <c r="V57" s="117">
        <f t="shared" si="18"/>
        <v>0</v>
      </c>
      <c r="W57" s="116">
        <f t="shared" ref="W57" si="47">W58+W59+W60</f>
        <v>2011.5</v>
      </c>
      <c r="X57" s="117">
        <f t="shared" si="42"/>
        <v>0</v>
      </c>
      <c r="Y57" s="117">
        <f t="shared" si="19"/>
        <v>0</v>
      </c>
      <c r="Z57" s="116">
        <f t="shared" ref="Z57" si="48">Z58+Z59+Z60</f>
        <v>0</v>
      </c>
      <c r="AA57" s="117">
        <f t="shared" si="42"/>
        <v>0</v>
      </c>
      <c r="AB57" s="117" t="e">
        <f t="shared" si="20"/>
        <v>#DIV/0!</v>
      </c>
      <c r="AC57" s="116">
        <f t="shared" si="42"/>
        <v>0</v>
      </c>
      <c r="AD57" s="117">
        <f t="shared" si="42"/>
        <v>0</v>
      </c>
      <c r="AE57" s="117" t="e">
        <f t="shared" si="21"/>
        <v>#DIV/0!</v>
      </c>
      <c r="AF57" s="116">
        <f t="shared" si="42"/>
        <v>0</v>
      </c>
      <c r="AG57" s="117">
        <f t="shared" si="42"/>
        <v>0</v>
      </c>
      <c r="AH57" s="117" t="e">
        <f t="shared" si="22"/>
        <v>#DIV/0!</v>
      </c>
      <c r="AI57" s="116">
        <f t="shared" si="42"/>
        <v>0</v>
      </c>
      <c r="AJ57" s="117">
        <f t="shared" si="42"/>
        <v>0</v>
      </c>
      <c r="AK57" s="117" t="e">
        <f t="shared" si="23"/>
        <v>#DIV/0!</v>
      </c>
      <c r="AL57" s="116">
        <f t="shared" si="42"/>
        <v>0</v>
      </c>
      <c r="AM57" s="117">
        <f t="shared" si="42"/>
        <v>0</v>
      </c>
      <c r="AN57" s="117" t="e">
        <f t="shared" si="24"/>
        <v>#DIV/0!</v>
      </c>
      <c r="AO57" s="116">
        <f t="shared" si="42"/>
        <v>0</v>
      </c>
      <c r="AP57" s="117">
        <f t="shared" si="42"/>
        <v>0</v>
      </c>
      <c r="AQ57" s="117" t="e">
        <f t="shared" si="25"/>
        <v>#DIV/0!</v>
      </c>
      <c r="AR57" s="203"/>
      <c r="AS57" s="119"/>
    </row>
    <row r="58" spans="1:45" ht="33.75" customHeight="1" x14ac:dyDescent="0.3">
      <c r="A58" s="380"/>
      <c r="B58" s="379"/>
      <c r="C58" s="381"/>
      <c r="D58" s="151" t="s">
        <v>2</v>
      </c>
      <c r="E58" s="116">
        <f t="shared" si="34"/>
        <v>4023</v>
      </c>
      <c r="F58" s="102">
        <f t="shared" si="34"/>
        <v>0</v>
      </c>
      <c r="G58" s="118">
        <f t="shared" si="26"/>
        <v>0</v>
      </c>
      <c r="H58" s="170">
        <v>0</v>
      </c>
      <c r="I58" s="171">
        <v>0</v>
      </c>
      <c r="J58" s="118" t="e">
        <f t="shared" si="14"/>
        <v>#DIV/0!</v>
      </c>
      <c r="K58" s="170">
        <v>0</v>
      </c>
      <c r="L58" s="171">
        <v>0</v>
      </c>
      <c r="M58" s="118" t="e">
        <f t="shared" si="15"/>
        <v>#DIV/0!</v>
      </c>
      <c r="N58" s="170">
        <v>0</v>
      </c>
      <c r="O58" s="171">
        <v>0</v>
      </c>
      <c r="P58" s="118" t="e">
        <f t="shared" si="16"/>
        <v>#DIV/0!</v>
      </c>
      <c r="Q58" s="170">
        <v>0</v>
      </c>
      <c r="R58" s="171"/>
      <c r="S58" s="118" t="e">
        <f t="shared" si="17"/>
        <v>#DIV/0!</v>
      </c>
      <c r="T58" s="170">
        <v>2011.5</v>
      </c>
      <c r="U58" s="171"/>
      <c r="V58" s="118">
        <f t="shared" si="18"/>
        <v>0</v>
      </c>
      <c r="W58" s="170">
        <v>2011.5</v>
      </c>
      <c r="X58" s="171"/>
      <c r="Y58" s="118">
        <f t="shared" si="19"/>
        <v>0</v>
      </c>
      <c r="Z58" s="170">
        <v>0</v>
      </c>
      <c r="AA58" s="171"/>
      <c r="AB58" s="118" t="e">
        <f>(AA58/Z58)*100</f>
        <v>#DIV/0!</v>
      </c>
      <c r="AC58" s="170">
        <v>0</v>
      </c>
      <c r="AD58" s="171"/>
      <c r="AE58" s="118" t="e">
        <f t="shared" si="21"/>
        <v>#DIV/0!</v>
      </c>
      <c r="AF58" s="170">
        <v>0</v>
      </c>
      <c r="AG58" s="171"/>
      <c r="AH58" s="118" t="e">
        <f t="shared" si="22"/>
        <v>#DIV/0!</v>
      </c>
      <c r="AI58" s="170">
        <v>0</v>
      </c>
      <c r="AJ58" s="171"/>
      <c r="AK58" s="118" t="e">
        <f t="shared" si="23"/>
        <v>#DIV/0!</v>
      </c>
      <c r="AL58" s="170">
        <v>0</v>
      </c>
      <c r="AM58" s="171"/>
      <c r="AN58" s="118" t="e">
        <f t="shared" si="24"/>
        <v>#DIV/0!</v>
      </c>
      <c r="AO58" s="170">
        <v>0</v>
      </c>
      <c r="AP58" s="171"/>
      <c r="AQ58" s="118" t="e">
        <f t="shared" si="25"/>
        <v>#DIV/0!</v>
      </c>
      <c r="AR58" s="109"/>
    </row>
    <row r="59" spans="1:45" ht="30.75" customHeight="1" x14ac:dyDescent="0.3">
      <c r="A59" s="380"/>
      <c r="B59" s="379"/>
      <c r="C59" s="381"/>
      <c r="D59" s="151" t="s">
        <v>43</v>
      </c>
      <c r="E59" s="116">
        <f t="shared" si="34"/>
        <v>0</v>
      </c>
      <c r="F59" s="102">
        <f t="shared" si="34"/>
        <v>0</v>
      </c>
      <c r="G59" s="118" t="e">
        <f t="shared" si="26"/>
        <v>#DIV/0!</v>
      </c>
      <c r="H59" s="168">
        <v>0</v>
      </c>
      <c r="I59" s="169">
        <v>0</v>
      </c>
      <c r="J59" s="118" t="e">
        <f t="shared" si="14"/>
        <v>#DIV/0!</v>
      </c>
      <c r="K59" s="168">
        <v>0</v>
      </c>
      <c r="L59" s="169">
        <v>0</v>
      </c>
      <c r="M59" s="118" t="e">
        <f t="shared" si="15"/>
        <v>#DIV/0!</v>
      </c>
      <c r="N59" s="168">
        <v>0</v>
      </c>
      <c r="O59" s="169">
        <v>0</v>
      </c>
      <c r="P59" s="118" t="e">
        <f t="shared" si="16"/>
        <v>#DIV/0!</v>
      </c>
      <c r="Q59" s="168">
        <v>0</v>
      </c>
      <c r="R59" s="169">
        <v>0</v>
      </c>
      <c r="S59" s="118" t="e">
        <f t="shared" si="17"/>
        <v>#DIV/0!</v>
      </c>
      <c r="T59" s="168">
        <v>0</v>
      </c>
      <c r="U59" s="169">
        <v>0</v>
      </c>
      <c r="V59" s="118" t="e">
        <f t="shared" si="18"/>
        <v>#DIV/0!</v>
      </c>
      <c r="W59" s="168">
        <v>0</v>
      </c>
      <c r="X59" s="169">
        <v>0</v>
      </c>
      <c r="Y59" s="118" t="e">
        <f t="shared" si="19"/>
        <v>#DIV/0!</v>
      </c>
      <c r="Z59" s="168">
        <v>0</v>
      </c>
      <c r="AA59" s="169">
        <v>0</v>
      </c>
      <c r="AB59" s="118" t="e">
        <f t="shared" si="20"/>
        <v>#DIV/0!</v>
      </c>
      <c r="AC59" s="168">
        <v>0</v>
      </c>
      <c r="AD59" s="169">
        <v>0</v>
      </c>
      <c r="AE59" s="118" t="e">
        <f t="shared" si="21"/>
        <v>#DIV/0!</v>
      </c>
      <c r="AF59" s="168">
        <v>0</v>
      </c>
      <c r="AG59" s="169">
        <v>0</v>
      </c>
      <c r="AH59" s="118" t="e">
        <f t="shared" si="22"/>
        <v>#DIV/0!</v>
      </c>
      <c r="AI59" s="168">
        <v>0</v>
      </c>
      <c r="AJ59" s="169">
        <v>0</v>
      </c>
      <c r="AK59" s="118" t="e">
        <f t="shared" si="23"/>
        <v>#DIV/0!</v>
      </c>
      <c r="AL59" s="168">
        <v>0</v>
      </c>
      <c r="AM59" s="169">
        <v>0</v>
      </c>
      <c r="AN59" s="118" t="e">
        <f t="shared" si="24"/>
        <v>#DIV/0!</v>
      </c>
      <c r="AO59" s="168">
        <v>0</v>
      </c>
      <c r="AP59" s="169">
        <v>0</v>
      </c>
      <c r="AQ59" s="118" t="e">
        <f t="shared" si="25"/>
        <v>#DIV/0!</v>
      </c>
      <c r="AR59" s="109"/>
    </row>
    <row r="60" spans="1:45" ht="33.75" customHeight="1" x14ac:dyDescent="0.3">
      <c r="A60" s="380"/>
      <c r="B60" s="379"/>
      <c r="C60" s="381"/>
      <c r="D60" s="151" t="s">
        <v>285</v>
      </c>
      <c r="E60" s="116">
        <f t="shared" si="34"/>
        <v>0</v>
      </c>
      <c r="F60" s="102">
        <f t="shared" si="34"/>
        <v>0</v>
      </c>
      <c r="G60" s="118" t="e">
        <f t="shared" si="26"/>
        <v>#DIV/0!</v>
      </c>
      <c r="H60" s="168">
        <v>0</v>
      </c>
      <c r="I60" s="169">
        <v>0</v>
      </c>
      <c r="J60" s="118" t="e">
        <f t="shared" si="14"/>
        <v>#DIV/0!</v>
      </c>
      <c r="K60" s="168">
        <v>0</v>
      </c>
      <c r="L60" s="169">
        <v>0</v>
      </c>
      <c r="M60" s="118" t="e">
        <f t="shared" si="15"/>
        <v>#DIV/0!</v>
      </c>
      <c r="N60" s="168">
        <v>0</v>
      </c>
      <c r="O60" s="169">
        <v>0</v>
      </c>
      <c r="P60" s="118" t="e">
        <f t="shared" si="16"/>
        <v>#DIV/0!</v>
      </c>
      <c r="Q60" s="168">
        <v>0</v>
      </c>
      <c r="R60" s="169">
        <v>0</v>
      </c>
      <c r="S60" s="118" t="e">
        <f t="shared" si="17"/>
        <v>#DIV/0!</v>
      </c>
      <c r="T60" s="168">
        <v>0</v>
      </c>
      <c r="U60" s="169">
        <v>0</v>
      </c>
      <c r="V60" s="118" t="e">
        <f t="shared" si="18"/>
        <v>#DIV/0!</v>
      </c>
      <c r="W60" s="168">
        <v>0</v>
      </c>
      <c r="X60" s="169">
        <v>0</v>
      </c>
      <c r="Y60" s="118" t="e">
        <f t="shared" si="19"/>
        <v>#DIV/0!</v>
      </c>
      <c r="Z60" s="168">
        <v>0</v>
      </c>
      <c r="AA60" s="169">
        <v>0</v>
      </c>
      <c r="AB60" s="118" t="e">
        <f t="shared" si="20"/>
        <v>#DIV/0!</v>
      </c>
      <c r="AC60" s="168">
        <v>0</v>
      </c>
      <c r="AD60" s="169">
        <v>0</v>
      </c>
      <c r="AE60" s="118" t="e">
        <f t="shared" si="21"/>
        <v>#DIV/0!</v>
      </c>
      <c r="AF60" s="168">
        <v>0</v>
      </c>
      <c r="AG60" s="169">
        <v>0</v>
      </c>
      <c r="AH60" s="118" t="e">
        <f t="shared" si="22"/>
        <v>#DIV/0!</v>
      </c>
      <c r="AI60" s="168">
        <v>0</v>
      </c>
      <c r="AJ60" s="169">
        <v>0</v>
      </c>
      <c r="AK60" s="118" t="e">
        <f t="shared" si="23"/>
        <v>#DIV/0!</v>
      </c>
      <c r="AL60" s="168">
        <v>0</v>
      </c>
      <c r="AM60" s="169">
        <v>0</v>
      </c>
      <c r="AN60" s="118" t="e">
        <f t="shared" si="24"/>
        <v>#DIV/0!</v>
      </c>
      <c r="AO60" s="168">
        <v>0</v>
      </c>
      <c r="AP60" s="169">
        <v>0</v>
      </c>
      <c r="AQ60" s="118" t="e">
        <f t="shared" si="25"/>
        <v>#DIV/0!</v>
      </c>
      <c r="AR60" s="109"/>
    </row>
    <row r="61" spans="1:45" ht="33.75" customHeight="1" x14ac:dyDescent="0.3">
      <c r="A61" s="380" t="s">
        <v>5</v>
      </c>
      <c r="B61" s="379" t="s">
        <v>288</v>
      </c>
      <c r="C61" s="381" t="s">
        <v>392</v>
      </c>
      <c r="D61" s="164" t="s">
        <v>284</v>
      </c>
      <c r="E61" s="116">
        <f>E62+E63+E64</f>
        <v>30</v>
      </c>
      <c r="F61" s="117">
        <f t="shared" ref="F61:AP61" si="49">F62+F63+F64</f>
        <v>0</v>
      </c>
      <c r="G61" s="117">
        <f t="shared" si="26"/>
        <v>0</v>
      </c>
      <c r="H61" s="116">
        <f t="shared" si="49"/>
        <v>0</v>
      </c>
      <c r="I61" s="117">
        <f t="shared" si="49"/>
        <v>0</v>
      </c>
      <c r="J61" s="117" t="e">
        <f t="shared" si="14"/>
        <v>#DIV/0!</v>
      </c>
      <c r="K61" s="116">
        <f t="shared" ref="K61" si="50">K62+K63+K64</f>
        <v>0</v>
      </c>
      <c r="L61" s="117">
        <f t="shared" si="49"/>
        <v>0</v>
      </c>
      <c r="M61" s="117" t="e">
        <f t="shared" si="15"/>
        <v>#DIV/0!</v>
      </c>
      <c r="N61" s="116">
        <f t="shared" ref="N61" si="51">N62+N63+N64</f>
        <v>6</v>
      </c>
      <c r="O61" s="117">
        <f t="shared" si="49"/>
        <v>0</v>
      </c>
      <c r="P61" s="117">
        <f t="shared" si="16"/>
        <v>0</v>
      </c>
      <c r="Q61" s="116">
        <f t="shared" ref="Q61" si="52">Q62+Q63+Q64</f>
        <v>19.5</v>
      </c>
      <c r="R61" s="117">
        <f t="shared" si="49"/>
        <v>0</v>
      </c>
      <c r="S61" s="117">
        <f t="shared" si="17"/>
        <v>0</v>
      </c>
      <c r="T61" s="116">
        <f t="shared" ref="T61" si="53">T62+T63+T64</f>
        <v>0</v>
      </c>
      <c r="U61" s="117">
        <f t="shared" si="49"/>
        <v>0</v>
      </c>
      <c r="V61" s="117" t="e">
        <f t="shared" si="18"/>
        <v>#DIV/0!</v>
      </c>
      <c r="W61" s="116">
        <f t="shared" ref="W61" si="54">W62+W63+W64</f>
        <v>0</v>
      </c>
      <c r="X61" s="117">
        <f t="shared" si="49"/>
        <v>0</v>
      </c>
      <c r="Y61" s="117" t="e">
        <f t="shared" si="19"/>
        <v>#DIV/0!</v>
      </c>
      <c r="Z61" s="116">
        <f t="shared" ref="Z61" si="55">Z62+Z63+Z64</f>
        <v>0</v>
      </c>
      <c r="AA61" s="117">
        <f t="shared" si="49"/>
        <v>0</v>
      </c>
      <c r="AB61" s="117" t="e">
        <f t="shared" si="20"/>
        <v>#DIV/0!</v>
      </c>
      <c r="AC61" s="116">
        <f t="shared" si="49"/>
        <v>0</v>
      </c>
      <c r="AD61" s="117">
        <f t="shared" si="49"/>
        <v>0</v>
      </c>
      <c r="AE61" s="117" t="e">
        <f t="shared" si="21"/>
        <v>#DIV/0!</v>
      </c>
      <c r="AF61" s="116">
        <f t="shared" si="49"/>
        <v>0</v>
      </c>
      <c r="AG61" s="117">
        <f t="shared" si="49"/>
        <v>0</v>
      </c>
      <c r="AH61" s="117" t="e">
        <f t="shared" si="22"/>
        <v>#DIV/0!</v>
      </c>
      <c r="AI61" s="116">
        <f t="shared" si="49"/>
        <v>4.5</v>
      </c>
      <c r="AJ61" s="117">
        <f t="shared" si="49"/>
        <v>0</v>
      </c>
      <c r="AK61" s="117">
        <f t="shared" si="23"/>
        <v>0</v>
      </c>
      <c r="AL61" s="116">
        <f t="shared" si="49"/>
        <v>0</v>
      </c>
      <c r="AM61" s="117">
        <f t="shared" si="49"/>
        <v>0</v>
      </c>
      <c r="AN61" s="117" t="e">
        <f t="shared" si="24"/>
        <v>#DIV/0!</v>
      </c>
      <c r="AO61" s="116">
        <f t="shared" si="49"/>
        <v>0</v>
      </c>
      <c r="AP61" s="117">
        <f t="shared" si="49"/>
        <v>0</v>
      </c>
      <c r="AQ61" s="117" t="e">
        <f t="shared" si="25"/>
        <v>#DIV/0!</v>
      </c>
      <c r="AR61" s="203"/>
      <c r="AS61" s="119"/>
    </row>
    <row r="62" spans="1:45" ht="33.75" customHeight="1" x14ac:dyDescent="0.3">
      <c r="A62" s="380"/>
      <c r="B62" s="379"/>
      <c r="C62" s="381"/>
      <c r="D62" s="151" t="s">
        <v>2</v>
      </c>
      <c r="E62" s="116">
        <f t="shared" si="34"/>
        <v>0</v>
      </c>
      <c r="F62" s="102">
        <f t="shared" si="34"/>
        <v>0</v>
      </c>
      <c r="G62" s="118" t="e">
        <f t="shared" si="26"/>
        <v>#DIV/0!</v>
      </c>
      <c r="H62" s="168">
        <v>0</v>
      </c>
      <c r="I62" s="169">
        <v>0</v>
      </c>
      <c r="J62" s="118" t="e">
        <f t="shared" si="14"/>
        <v>#DIV/0!</v>
      </c>
      <c r="K62" s="168">
        <v>0</v>
      </c>
      <c r="L62" s="169">
        <v>0</v>
      </c>
      <c r="M62" s="118" t="e">
        <f t="shared" si="15"/>
        <v>#DIV/0!</v>
      </c>
      <c r="N62" s="168">
        <v>0</v>
      </c>
      <c r="O62" s="169">
        <v>0</v>
      </c>
      <c r="P62" s="118" t="e">
        <f t="shared" si="16"/>
        <v>#DIV/0!</v>
      </c>
      <c r="Q62" s="168">
        <v>0</v>
      </c>
      <c r="R62" s="169">
        <v>0</v>
      </c>
      <c r="S62" s="118" t="e">
        <f t="shared" si="17"/>
        <v>#DIV/0!</v>
      </c>
      <c r="T62" s="168">
        <v>0</v>
      </c>
      <c r="U62" s="169">
        <v>0</v>
      </c>
      <c r="V62" s="118" t="e">
        <f t="shared" si="18"/>
        <v>#DIV/0!</v>
      </c>
      <c r="W62" s="168">
        <v>0</v>
      </c>
      <c r="X62" s="169">
        <v>0</v>
      </c>
      <c r="Y62" s="118" t="e">
        <f t="shared" si="19"/>
        <v>#DIV/0!</v>
      </c>
      <c r="Z62" s="168">
        <v>0</v>
      </c>
      <c r="AA62" s="169">
        <v>0</v>
      </c>
      <c r="AB62" s="118" t="e">
        <f t="shared" si="20"/>
        <v>#DIV/0!</v>
      </c>
      <c r="AC62" s="168">
        <v>0</v>
      </c>
      <c r="AD62" s="169">
        <v>0</v>
      </c>
      <c r="AE62" s="118" t="e">
        <f t="shared" si="21"/>
        <v>#DIV/0!</v>
      </c>
      <c r="AF62" s="168">
        <v>0</v>
      </c>
      <c r="AG62" s="169">
        <v>0</v>
      </c>
      <c r="AH62" s="118" t="e">
        <f t="shared" si="22"/>
        <v>#DIV/0!</v>
      </c>
      <c r="AI62" s="168">
        <v>0</v>
      </c>
      <c r="AJ62" s="169">
        <v>0</v>
      </c>
      <c r="AK62" s="118" t="e">
        <f t="shared" si="23"/>
        <v>#DIV/0!</v>
      </c>
      <c r="AL62" s="168">
        <v>0</v>
      </c>
      <c r="AM62" s="169">
        <v>0</v>
      </c>
      <c r="AN62" s="118" t="e">
        <f t="shared" si="24"/>
        <v>#DIV/0!</v>
      </c>
      <c r="AO62" s="168">
        <v>0</v>
      </c>
      <c r="AP62" s="169">
        <v>0</v>
      </c>
      <c r="AQ62" s="118" t="e">
        <f t="shared" si="25"/>
        <v>#DIV/0!</v>
      </c>
      <c r="AR62" s="109"/>
    </row>
    <row r="63" spans="1:45" s="146" customFormat="1" ht="43.5" customHeight="1" x14ac:dyDescent="0.3">
      <c r="A63" s="380"/>
      <c r="B63" s="379"/>
      <c r="C63" s="381"/>
      <c r="D63" s="151" t="s">
        <v>43</v>
      </c>
      <c r="E63" s="116">
        <f t="shared" si="34"/>
        <v>30</v>
      </c>
      <c r="F63" s="102">
        <f t="shared" si="34"/>
        <v>0</v>
      </c>
      <c r="G63" s="118">
        <f t="shared" si="26"/>
        <v>0</v>
      </c>
      <c r="H63" s="168">
        <v>0</v>
      </c>
      <c r="I63" s="169">
        <v>0</v>
      </c>
      <c r="J63" s="118" t="e">
        <f t="shared" si="14"/>
        <v>#DIV/0!</v>
      </c>
      <c r="K63" s="168">
        <v>0</v>
      </c>
      <c r="L63" s="169">
        <v>0</v>
      </c>
      <c r="M63" s="118" t="e">
        <f t="shared" si="15"/>
        <v>#DIV/0!</v>
      </c>
      <c r="N63" s="168">
        <v>6</v>
      </c>
      <c r="O63" s="169"/>
      <c r="P63" s="118">
        <f t="shared" si="16"/>
        <v>0</v>
      </c>
      <c r="Q63" s="168">
        <v>19.5</v>
      </c>
      <c r="R63" s="169"/>
      <c r="S63" s="118">
        <f t="shared" si="17"/>
        <v>0</v>
      </c>
      <c r="T63" s="168">
        <v>0</v>
      </c>
      <c r="U63" s="169">
        <v>0</v>
      </c>
      <c r="V63" s="118" t="e">
        <f t="shared" si="18"/>
        <v>#DIV/0!</v>
      </c>
      <c r="W63" s="168">
        <v>0</v>
      </c>
      <c r="X63" s="169">
        <v>0</v>
      </c>
      <c r="Y63" s="118" t="e">
        <f t="shared" si="19"/>
        <v>#DIV/0!</v>
      </c>
      <c r="Z63" s="168">
        <v>0</v>
      </c>
      <c r="AA63" s="169">
        <v>0</v>
      </c>
      <c r="AB63" s="118" t="e">
        <f t="shared" si="20"/>
        <v>#DIV/0!</v>
      </c>
      <c r="AC63" s="168">
        <v>0</v>
      </c>
      <c r="AD63" s="169">
        <v>0</v>
      </c>
      <c r="AE63" s="118" t="e">
        <f t="shared" si="21"/>
        <v>#DIV/0!</v>
      </c>
      <c r="AF63" s="168">
        <v>0</v>
      </c>
      <c r="AG63" s="169">
        <v>0</v>
      </c>
      <c r="AH63" s="118" t="e">
        <f t="shared" si="22"/>
        <v>#DIV/0!</v>
      </c>
      <c r="AI63" s="168">
        <v>4.5</v>
      </c>
      <c r="AJ63" s="169"/>
      <c r="AK63" s="118">
        <f t="shared" si="23"/>
        <v>0</v>
      </c>
      <c r="AL63" s="168">
        <v>0</v>
      </c>
      <c r="AM63" s="169">
        <v>0</v>
      </c>
      <c r="AN63" s="118" t="e">
        <f t="shared" si="24"/>
        <v>#DIV/0!</v>
      </c>
      <c r="AO63" s="168">
        <v>0</v>
      </c>
      <c r="AP63" s="169">
        <v>0</v>
      </c>
      <c r="AQ63" s="118" t="e">
        <f t="shared" si="25"/>
        <v>#DIV/0!</v>
      </c>
      <c r="AR63" s="109"/>
      <c r="AS63" s="99"/>
    </row>
    <row r="64" spans="1:45" ht="33.75" customHeight="1" x14ac:dyDescent="0.3">
      <c r="A64" s="380"/>
      <c r="B64" s="379"/>
      <c r="C64" s="381"/>
      <c r="D64" s="151" t="s">
        <v>285</v>
      </c>
      <c r="E64" s="116">
        <f t="shared" si="34"/>
        <v>0</v>
      </c>
      <c r="F64" s="102">
        <f t="shared" si="34"/>
        <v>0</v>
      </c>
      <c r="G64" s="118" t="e">
        <f t="shared" si="26"/>
        <v>#DIV/0!</v>
      </c>
      <c r="H64" s="168">
        <v>0</v>
      </c>
      <c r="I64" s="169">
        <v>0</v>
      </c>
      <c r="J64" s="118" t="e">
        <f t="shared" si="14"/>
        <v>#DIV/0!</v>
      </c>
      <c r="K64" s="168">
        <v>0</v>
      </c>
      <c r="L64" s="169">
        <v>0</v>
      </c>
      <c r="M64" s="118" t="e">
        <f t="shared" si="15"/>
        <v>#DIV/0!</v>
      </c>
      <c r="N64" s="168">
        <v>0</v>
      </c>
      <c r="O64" s="169">
        <v>0</v>
      </c>
      <c r="P64" s="118" t="e">
        <f t="shared" si="16"/>
        <v>#DIV/0!</v>
      </c>
      <c r="Q64" s="168">
        <v>0</v>
      </c>
      <c r="R64" s="169">
        <v>0</v>
      </c>
      <c r="S64" s="118" t="e">
        <f t="shared" si="17"/>
        <v>#DIV/0!</v>
      </c>
      <c r="T64" s="168">
        <v>0</v>
      </c>
      <c r="U64" s="169">
        <v>0</v>
      </c>
      <c r="V64" s="118" t="e">
        <f t="shared" si="18"/>
        <v>#DIV/0!</v>
      </c>
      <c r="W64" s="168">
        <v>0</v>
      </c>
      <c r="X64" s="169">
        <v>0</v>
      </c>
      <c r="Y64" s="118" t="e">
        <f t="shared" si="19"/>
        <v>#DIV/0!</v>
      </c>
      <c r="Z64" s="168">
        <v>0</v>
      </c>
      <c r="AA64" s="169">
        <v>0</v>
      </c>
      <c r="AB64" s="118" t="e">
        <f t="shared" si="20"/>
        <v>#DIV/0!</v>
      </c>
      <c r="AC64" s="168">
        <v>0</v>
      </c>
      <c r="AD64" s="169">
        <v>0</v>
      </c>
      <c r="AE64" s="118" t="e">
        <f t="shared" si="21"/>
        <v>#DIV/0!</v>
      </c>
      <c r="AF64" s="168">
        <v>0</v>
      </c>
      <c r="AG64" s="169">
        <v>0</v>
      </c>
      <c r="AH64" s="118" t="e">
        <f t="shared" si="22"/>
        <v>#DIV/0!</v>
      </c>
      <c r="AI64" s="168">
        <v>0</v>
      </c>
      <c r="AJ64" s="169">
        <v>0</v>
      </c>
      <c r="AK64" s="118" t="e">
        <f t="shared" si="23"/>
        <v>#DIV/0!</v>
      </c>
      <c r="AL64" s="168">
        <v>0</v>
      </c>
      <c r="AM64" s="169">
        <v>0</v>
      </c>
      <c r="AN64" s="118" t="e">
        <f t="shared" si="24"/>
        <v>#DIV/0!</v>
      </c>
      <c r="AO64" s="168">
        <v>0</v>
      </c>
      <c r="AP64" s="169">
        <v>0</v>
      </c>
      <c r="AQ64" s="118" t="e">
        <f t="shared" si="25"/>
        <v>#DIV/0!</v>
      </c>
      <c r="AR64" s="109"/>
    </row>
    <row r="65" spans="1:45" ht="33.75" customHeight="1" x14ac:dyDescent="0.3">
      <c r="A65" s="380" t="s">
        <v>9</v>
      </c>
      <c r="B65" s="413" t="s">
        <v>289</v>
      </c>
      <c r="C65" s="381" t="s">
        <v>390</v>
      </c>
      <c r="D65" s="164" t="s">
        <v>284</v>
      </c>
      <c r="E65" s="116">
        <f>E66+E67+E68</f>
        <v>0</v>
      </c>
      <c r="F65" s="117">
        <f t="shared" ref="F65:AP65" si="56">F66+F67+F68</f>
        <v>0</v>
      </c>
      <c r="G65" s="117" t="e">
        <f t="shared" si="26"/>
        <v>#DIV/0!</v>
      </c>
      <c r="H65" s="116">
        <f t="shared" si="56"/>
        <v>0</v>
      </c>
      <c r="I65" s="117">
        <f t="shared" si="56"/>
        <v>0</v>
      </c>
      <c r="J65" s="117" t="e">
        <f t="shared" si="14"/>
        <v>#DIV/0!</v>
      </c>
      <c r="K65" s="116">
        <f t="shared" ref="K65" si="57">K66+K67+K68</f>
        <v>0</v>
      </c>
      <c r="L65" s="117">
        <f t="shared" si="56"/>
        <v>0</v>
      </c>
      <c r="M65" s="117" t="e">
        <f t="shared" si="15"/>
        <v>#DIV/0!</v>
      </c>
      <c r="N65" s="116">
        <f t="shared" ref="N65" si="58">N66+N67+N68</f>
        <v>0</v>
      </c>
      <c r="O65" s="117">
        <f t="shared" si="56"/>
        <v>0</v>
      </c>
      <c r="P65" s="117" t="e">
        <f t="shared" si="16"/>
        <v>#DIV/0!</v>
      </c>
      <c r="Q65" s="116">
        <f t="shared" ref="Q65" si="59">Q66+Q67+Q68</f>
        <v>0</v>
      </c>
      <c r="R65" s="117">
        <f t="shared" si="56"/>
        <v>0</v>
      </c>
      <c r="S65" s="117" t="e">
        <f t="shared" si="17"/>
        <v>#DIV/0!</v>
      </c>
      <c r="T65" s="116">
        <f t="shared" ref="T65" si="60">T66+T67+T68</f>
        <v>0</v>
      </c>
      <c r="U65" s="117">
        <f t="shared" si="56"/>
        <v>0</v>
      </c>
      <c r="V65" s="117" t="e">
        <f t="shared" si="18"/>
        <v>#DIV/0!</v>
      </c>
      <c r="W65" s="116">
        <f t="shared" ref="W65" si="61">W66+W67+W68</f>
        <v>0</v>
      </c>
      <c r="X65" s="117">
        <f t="shared" si="56"/>
        <v>0</v>
      </c>
      <c r="Y65" s="117" t="e">
        <f t="shared" si="19"/>
        <v>#DIV/0!</v>
      </c>
      <c r="Z65" s="116">
        <f t="shared" ref="Z65" si="62">Z66+Z67+Z68</f>
        <v>0</v>
      </c>
      <c r="AA65" s="117">
        <f t="shared" si="56"/>
        <v>0</v>
      </c>
      <c r="AB65" s="117" t="e">
        <f t="shared" si="20"/>
        <v>#DIV/0!</v>
      </c>
      <c r="AC65" s="116">
        <f t="shared" si="56"/>
        <v>0</v>
      </c>
      <c r="AD65" s="117">
        <f t="shared" si="56"/>
        <v>0</v>
      </c>
      <c r="AE65" s="117" t="e">
        <f t="shared" si="21"/>
        <v>#DIV/0!</v>
      </c>
      <c r="AF65" s="116">
        <f t="shared" si="56"/>
        <v>0</v>
      </c>
      <c r="AG65" s="117">
        <f t="shared" si="56"/>
        <v>0</v>
      </c>
      <c r="AH65" s="117" t="e">
        <f t="shared" si="22"/>
        <v>#DIV/0!</v>
      </c>
      <c r="AI65" s="116">
        <f t="shared" si="56"/>
        <v>0</v>
      </c>
      <c r="AJ65" s="117">
        <f t="shared" si="56"/>
        <v>0</v>
      </c>
      <c r="AK65" s="117" t="e">
        <f t="shared" si="23"/>
        <v>#DIV/0!</v>
      </c>
      <c r="AL65" s="116">
        <f t="shared" si="56"/>
        <v>0</v>
      </c>
      <c r="AM65" s="117">
        <f t="shared" si="56"/>
        <v>0</v>
      </c>
      <c r="AN65" s="117" t="e">
        <f t="shared" si="24"/>
        <v>#DIV/0!</v>
      </c>
      <c r="AO65" s="116">
        <f t="shared" si="56"/>
        <v>0</v>
      </c>
      <c r="AP65" s="117">
        <f t="shared" si="56"/>
        <v>0</v>
      </c>
      <c r="AQ65" s="117" t="e">
        <f t="shared" si="25"/>
        <v>#DIV/0!</v>
      </c>
      <c r="AR65" s="203"/>
      <c r="AS65" s="119"/>
    </row>
    <row r="66" spans="1:45" ht="33.75" customHeight="1" x14ac:dyDescent="0.3">
      <c r="A66" s="380"/>
      <c r="B66" s="413"/>
      <c r="C66" s="381"/>
      <c r="D66" s="151" t="s">
        <v>2</v>
      </c>
      <c r="E66" s="116">
        <f t="shared" ref="E66:F68" si="63">H66+K66+N66+Q66+T66+W66+Z66+AC66+AF66+AI66+AL66+AO66</f>
        <v>0</v>
      </c>
      <c r="F66" s="102">
        <f t="shared" si="63"/>
        <v>0</v>
      </c>
      <c r="G66" s="118" t="e">
        <f t="shared" si="26"/>
        <v>#DIV/0!</v>
      </c>
      <c r="H66" s="168">
        <v>0</v>
      </c>
      <c r="I66" s="169">
        <v>0</v>
      </c>
      <c r="J66" s="118" t="e">
        <f t="shared" si="14"/>
        <v>#DIV/0!</v>
      </c>
      <c r="K66" s="168">
        <v>0</v>
      </c>
      <c r="L66" s="169">
        <v>0</v>
      </c>
      <c r="M66" s="118" t="e">
        <f t="shared" si="15"/>
        <v>#DIV/0!</v>
      </c>
      <c r="N66" s="168">
        <v>0</v>
      </c>
      <c r="O66" s="169">
        <v>0</v>
      </c>
      <c r="P66" s="118" t="e">
        <f t="shared" si="16"/>
        <v>#DIV/0!</v>
      </c>
      <c r="Q66" s="168">
        <v>0</v>
      </c>
      <c r="R66" s="169">
        <v>0</v>
      </c>
      <c r="S66" s="118" t="e">
        <f t="shared" si="17"/>
        <v>#DIV/0!</v>
      </c>
      <c r="T66" s="168">
        <v>0</v>
      </c>
      <c r="U66" s="169">
        <v>0</v>
      </c>
      <c r="V66" s="118" t="e">
        <f t="shared" si="18"/>
        <v>#DIV/0!</v>
      </c>
      <c r="W66" s="168">
        <v>0</v>
      </c>
      <c r="X66" s="169">
        <v>0</v>
      </c>
      <c r="Y66" s="118" t="e">
        <f t="shared" si="19"/>
        <v>#DIV/0!</v>
      </c>
      <c r="Z66" s="168">
        <v>0</v>
      </c>
      <c r="AA66" s="169">
        <v>0</v>
      </c>
      <c r="AB66" s="118" t="e">
        <f t="shared" si="20"/>
        <v>#DIV/0!</v>
      </c>
      <c r="AC66" s="168">
        <v>0</v>
      </c>
      <c r="AD66" s="169">
        <v>0</v>
      </c>
      <c r="AE66" s="118" t="e">
        <f t="shared" si="21"/>
        <v>#DIV/0!</v>
      </c>
      <c r="AF66" s="168">
        <v>0</v>
      </c>
      <c r="AG66" s="169">
        <v>0</v>
      </c>
      <c r="AH66" s="118" t="e">
        <f t="shared" si="22"/>
        <v>#DIV/0!</v>
      </c>
      <c r="AI66" s="168">
        <v>0</v>
      </c>
      <c r="AJ66" s="169">
        <v>0</v>
      </c>
      <c r="AK66" s="118" t="e">
        <f t="shared" si="23"/>
        <v>#DIV/0!</v>
      </c>
      <c r="AL66" s="168">
        <v>0</v>
      </c>
      <c r="AM66" s="169">
        <v>0</v>
      </c>
      <c r="AN66" s="118" t="e">
        <f t="shared" si="24"/>
        <v>#DIV/0!</v>
      </c>
      <c r="AO66" s="168">
        <v>0</v>
      </c>
      <c r="AP66" s="169">
        <v>0</v>
      </c>
      <c r="AQ66" s="118" t="e">
        <f t="shared" si="25"/>
        <v>#DIV/0!</v>
      </c>
      <c r="AR66" s="109"/>
    </row>
    <row r="67" spans="1:45" ht="33.75" customHeight="1" x14ac:dyDescent="0.3">
      <c r="A67" s="380"/>
      <c r="B67" s="413"/>
      <c r="C67" s="381"/>
      <c r="D67" s="151" t="s">
        <v>43</v>
      </c>
      <c r="E67" s="116">
        <f t="shared" si="63"/>
        <v>0</v>
      </c>
      <c r="F67" s="102">
        <f t="shared" si="63"/>
        <v>0</v>
      </c>
      <c r="G67" s="118" t="e">
        <f t="shared" si="26"/>
        <v>#DIV/0!</v>
      </c>
      <c r="H67" s="168">
        <v>0</v>
      </c>
      <c r="I67" s="169">
        <v>0</v>
      </c>
      <c r="J67" s="118" t="e">
        <f t="shared" si="14"/>
        <v>#DIV/0!</v>
      </c>
      <c r="K67" s="168">
        <v>0</v>
      </c>
      <c r="L67" s="169">
        <v>0</v>
      </c>
      <c r="M67" s="118" t="e">
        <f t="shared" si="15"/>
        <v>#DIV/0!</v>
      </c>
      <c r="N67" s="168">
        <v>0</v>
      </c>
      <c r="O67" s="169">
        <v>0</v>
      </c>
      <c r="P67" s="118" t="e">
        <f t="shared" si="16"/>
        <v>#DIV/0!</v>
      </c>
      <c r="Q67" s="168">
        <v>0</v>
      </c>
      <c r="R67" s="169"/>
      <c r="S67" s="118" t="e">
        <f t="shared" si="17"/>
        <v>#DIV/0!</v>
      </c>
      <c r="T67" s="168">
        <v>0</v>
      </c>
      <c r="U67" s="169"/>
      <c r="V67" s="118" t="e">
        <f t="shared" si="18"/>
        <v>#DIV/0!</v>
      </c>
      <c r="W67" s="168">
        <v>0</v>
      </c>
      <c r="X67" s="169"/>
      <c r="Y67" s="118" t="e">
        <f t="shared" si="19"/>
        <v>#DIV/0!</v>
      </c>
      <c r="Z67" s="168">
        <v>0</v>
      </c>
      <c r="AA67" s="169"/>
      <c r="AB67" s="118" t="e">
        <f t="shared" si="20"/>
        <v>#DIV/0!</v>
      </c>
      <c r="AC67" s="168">
        <v>0</v>
      </c>
      <c r="AD67" s="169"/>
      <c r="AE67" s="118" t="e">
        <f t="shared" si="21"/>
        <v>#DIV/0!</v>
      </c>
      <c r="AF67" s="168">
        <v>0</v>
      </c>
      <c r="AG67" s="169"/>
      <c r="AH67" s="118" t="e">
        <f t="shared" si="22"/>
        <v>#DIV/0!</v>
      </c>
      <c r="AI67" s="168">
        <v>0</v>
      </c>
      <c r="AJ67" s="169"/>
      <c r="AK67" s="118" t="e">
        <f t="shared" si="23"/>
        <v>#DIV/0!</v>
      </c>
      <c r="AL67" s="168">
        <v>0</v>
      </c>
      <c r="AM67" s="169"/>
      <c r="AN67" s="118" t="e">
        <f t="shared" si="24"/>
        <v>#DIV/0!</v>
      </c>
      <c r="AO67" s="168">
        <v>0</v>
      </c>
      <c r="AP67" s="169"/>
      <c r="AQ67" s="118" t="e">
        <f t="shared" si="25"/>
        <v>#DIV/0!</v>
      </c>
      <c r="AR67" s="109"/>
    </row>
    <row r="68" spans="1:45" ht="47.25" customHeight="1" x14ac:dyDescent="0.3">
      <c r="A68" s="380"/>
      <c r="B68" s="413"/>
      <c r="C68" s="381"/>
      <c r="D68" s="151" t="s">
        <v>285</v>
      </c>
      <c r="E68" s="116">
        <f t="shared" si="63"/>
        <v>0</v>
      </c>
      <c r="F68" s="102">
        <f t="shared" si="63"/>
        <v>0</v>
      </c>
      <c r="G68" s="118" t="e">
        <f t="shared" si="26"/>
        <v>#DIV/0!</v>
      </c>
      <c r="H68" s="168">
        <v>0</v>
      </c>
      <c r="I68" s="169">
        <v>0</v>
      </c>
      <c r="J68" s="118" t="e">
        <f t="shared" si="14"/>
        <v>#DIV/0!</v>
      </c>
      <c r="K68" s="168">
        <v>0</v>
      </c>
      <c r="L68" s="169">
        <v>0</v>
      </c>
      <c r="M68" s="118" t="e">
        <f t="shared" si="15"/>
        <v>#DIV/0!</v>
      </c>
      <c r="N68" s="168">
        <v>0</v>
      </c>
      <c r="O68" s="169">
        <v>0</v>
      </c>
      <c r="P68" s="118" t="e">
        <f t="shared" si="16"/>
        <v>#DIV/0!</v>
      </c>
      <c r="Q68" s="168">
        <v>0</v>
      </c>
      <c r="R68" s="169">
        <v>0</v>
      </c>
      <c r="S68" s="118" t="e">
        <f t="shared" si="17"/>
        <v>#DIV/0!</v>
      </c>
      <c r="T68" s="168">
        <v>0</v>
      </c>
      <c r="U68" s="169">
        <v>0</v>
      </c>
      <c r="V68" s="118" t="e">
        <f t="shared" si="18"/>
        <v>#DIV/0!</v>
      </c>
      <c r="W68" s="168">
        <v>0</v>
      </c>
      <c r="X68" s="169">
        <v>0</v>
      </c>
      <c r="Y68" s="118" t="e">
        <f t="shared" si="19"/>
        <v>#DIV/0!</v>
      </c>
      <c r="Z68" s="168">
        <v>0</v>
      </c>
      <c r="AA68" s="169">
        <v>0</v>
      </c>
      <c r="AB68" s="118" t="e">
        <f t="shared" si="20"/>
        <v>#DIV/0!</v>
      </c>
      <c r="AC68" s="168">
        <v>0</v>
      </c>
      <c r="AD68" s="169">
        <v>0</v>
      </c>
      <c r="AE68" s="118" t="e">
        <f t="shared" si="21"/>
        <v>#DIV/0!</v>
      </c>
      <c r="AF68" s="168">
        <v>0</v>
      </c>
      <c r="AG68" s="169">
        <v>0</v>
      </c>
      <c r="AH68" s="118" t="e">
        <f t="shared" si="22"/>
        <v>#DIV/0!</v>
      </c>
      <c r="AI68" s="168">
        <v>0</v>
      </c>
      <c r="AJ68" s="169">
        <v>0</v>
      </c>
      <c r="AK68" s="118" t="e">
        <f t="shared" si="23"/>
        <v>#DIV/0!</v>
      </c>
      <c r="AL68" s="168">
        <v>0</v>
      </c>
      <c r="AM68" s="169">
        <v>0</v>
      </c>
      <c r="AN68" s="118" t="e">
        <f t="shared" si="24"/>
        <v>#DIV/0!</v>
      </c>
      <c r="AO68" s="168">
        <v>0</v>
      </c>
      <c r="AP68" s="169">
        <v>0</v>
      </c>
      <c r="AQ68" s="118" t="e">
        <f t="shared" si="25"/>
        <v>#DIV/0!</v>
      </c>
      <c r="AR68" s="109"/>
    </row>
    <row r="69" spans="1:45" ht="33.75" customHeight="1" x14ac:dyDescent="0.3">
      <c r="A69" s="380" t="s">
        <v>10</v>
      </c>
      <c r="B69" s="379" t="s">
        <v>291</v>
      </c>
      <c r="C69" s="381" t="s">
        <v>392</v>
      </c>
      <c r="D69" s="164" t="s">
        <v>284</v>
      </c>
      <c r="E69" s="116">
        <f>E70+E71+E72</f>
        <v>0</v>
      </c>
      <c r="F69" s="117">
        <f t="shared" ref="F69:AP69" si="64">F70+F71+F72</f>
        <v>0</v>
      </c>
      <c r="G69" s="117" t="e">
        <f t="shared" si="26"/>
        <v>#DIV/0!</v>
      </c>
      <c r="H69" s="116">
        <f t="shared" si="64"/>
        <v>0</v>
      </c>
      <c r="I69" s="117">
        <f t="shared" si="64"/>
        <v>0</v>
      </c>
      <c r="J69" s="117" t="e">
        <f t="shared" si="14"/>
        <v>#DIV/0!</v>
      </c>
      <c r="K69" s="116">
        <f t="shared" ref="K69" si="65">K70+K71+K72</f>
        <v>0</v>
      </c>
      <c r="L69" s="117">
        <f t="shared" si="64"/>
        <v>0</v>
      </c>
      <c r="M69" s="117" t="e">
        <f t="shared" si="15"/>
        <v>#DIV/0!</v>
      </c>
      <c r="N69" s="116">
        <f t="shared" ref="N69" si="66">N70+N71+N72</f>
        <v>0</v>
      </c>
      <c r="O69" s="117">
        <f t="shared" si="64"/>
        <v>0</v>
      </c>
      <c r="P69" s="117" t="e">
        <f t="shared" si="16"/>
        <v>#DIV/0!</v>
      </c>
      <c r="Q69" s="116">
        <f t="shared" ref="Q69" si="67">Q70+Q71+Q72</f>
        <v>0</v>
      </c>
      <c r="R69" s="117">
        <f t="shared" si="64"/>
        <v>0</v>
      </c>
      <c r="S69" s="117" t="e">
        <f t="shared" si="17"/>
        <v>#DIV/0!</v>
      </c>
      <c r="T69" s="116">
        <f t="shared" ref="T69" si="68">T70+T71+T72</f>
        <v>0</v>
      </c>
      <c r="U69" s="117">
        <f t="shared" si="64"/>
        <v>0</v>
      </c>
      <c r="V69" s="117" t="e">
        <f t="shared" si="18"/>
        <v>#DIV/0!</v>
      </c>
      <c r="W69" s="116">
        <f t="shared" ref="W69" si="69">W70+W71+W72</f>
        <v>0</v>
      </c>
      <c r="X69" s="117">
        <f t="shared" si="64"/>
        <v>0</v>
      </c>
      <c r="Y69" s="117" t="e">
        <f t="shared" si="19"/>
        <v>#DIV/0!</v>
      </c>
      <c r="Z69" s="116">
        <f t="shared" ref="Z69" si="70">Z70+Z71+Z72</f>
        <v>0</v>
      </c>
      <c r="AA69" s="117">
        <f t="shared" si="64"/>
        <v>0</v>
      </c>
      <c r="AB69" s="117" t="e">
        <f t="shared" si="20"/>
        <v>#DIV/0!</v>
      </c>
      <c r="AC69" s="116">
        <f t="shared" si="64"/>
        <v>0</v>
      </c>
      <c r="AD69" s="117">
        <f t="shared" si="64"/>
        <v>0</v>
      </c>
      <c r="AE69" s="117" t="e">
        <f t="shared" si="21"/>
        <v>#DIV/0!</v>
      </c>
      <c r="AF69" s="116">
        <f t="shared" si="64"/>
        <v>0</v>
      </c>
      <c r="AG69" s="117">
        <f t="shared" si="64"/>
        <v>0</v>
      </c>
      <c r="AH69" s="117" t="e">
        <f t="shared" si="22"/>
        <v>#DIV/0!</v>
      </c>
      <c r="AI69" s="116">
        <f t="shared" si="64"/>
        <v>0</v>
      </c>
      <c r="AJ69" s="117">
        <f t="shared" si="64"/>
        <v>0</v>
      </c>
      <c r="AK69" s="117" t="e">
        <f t="shared" si="23"/>
        <v>#DIV/0!</v>
      </c>
      <c r="AL69" s="116">
        <f t="shared" si="64"/>
        <v>0</v>
      </c>
      <c r="AM69" s="117">
        <f t="shared" si="64"/>
        <v>0</v>
      </c>
      <c r="AN69" s="117" t="e">
        <f t="shared" si="24"/>
        <v>#DIV/0!</v>
      </c>
      <c r="AO69" s="116">
        <f t="shared" si="64"/>
        <v>0</v>
      </c>
      <c r="AP69" s="117">
        <f t="shared" si="64"/>
        <v>0</v>
      </c>
      <c r="AQ69" s="117" t="e">
        <f t="shared" si="25"/>
        <v>#DIV/0!</v>
      </c>
      <c r="AR69" s="203"/>
      <c r="AS69" s="119"/>
    </row>
    <row r="70" spans="1:45" ht="33.75" customHeight="1" x14ac:dyDescent="0.3">
      <c r="A70" s="380"/>
      <c r="B70" s="379"/>
      <c r="C70" s="381"/>
      <c r="D70" s="151" t="s">
        <v>2</v>
      </c>
      <c r="E70" s="116">
        <f t="shared" ref="E70:F72" si="71">H70+K70+N70+Q70+T70+W70+Z70+AC70+AF70+AI70+AL70+AO70</f>
        <v>0</v>
      </c>
      <c r="F70" s="102">
        <f t="shared" si="71"/>
        <v>0</v>
      </c>
      <c r="G70" s="118" t="e">
        <f t="shared" si="26"/>
        <v>#DIV/0!</v>
      </c>
      <c r="H70" s="168">
        <v>0</v>
      </c>
      <c r="I70" s="169">
        <v>0</v>
      </c>
      <c r="J70" s="118" t="e">
        <f t="shared" si="14"/>
        <v>#DIV/0!</v>
      </c>
      <c r="K70" s="168">
        <v>0</v>
      </c>
      <c r="L70" s="169">
        <v>0</v>
      </c>
      <c r="M70" s="118" t="e">
        <f t="shared" si="15"/>
        <v>#DIV/0!</v>
      </c>
      <c r="N70" s="168">
        <v>0</v>
      </c>
      <c r="O70" s="169">
        <v>0</v>
      </c>
      <c r="P70" s="118" t="e">
        <f t="shared" si="16"/>
        <v>#DIV/0!</v>
      </c>
      <c r="Q70" s="168">
        <v>0</v>
      </c>
      <c r="R70" s="169">
        <v>0</v>
      </c>
      <c r="S70" s="118" t="e">
        <f t="shared" si="17"/>
        <v>#DIV/0!</v>
      </c>
      <c r="T70" s="168">
        <v>0</v>
      </c>
      <c r="U70" s="169">
        <v>0</v>
      </c>
      <c r="V70" s="118" t="e">
        <f t="shared" si="18"/>
        <v>#DIV/0!</v>
      </c>
      <c r="W70" s="168">
        <v>0</v>
      </c>
      <c r="X70" s="169">
        <v>0</v>
      </c>
      <c r="Y70" s="118" t="e">
        <f t="shared" si="19"/>
        <v>#DIV/0!</v>
      </c>
      <c r="Z70" s="168">
        <v>0</v>
      </c>
      <c r="AA70" s="169">
        <v>0</v>
      </c>
      <c r="AB70" s="118" t="e">
        <f t="shared" si="20"/>
        <v>#DIV/0!</v>
      </c>
      <c r="AC70" s="168">
        <v>0</v>
      </c>
      <c r="AD70" s="169">
        <v>0</v>
      </c>
      <c r="AE70" s="118" t="e">
        <f t="shared" si="21"/>
        <v>#DIV/0!</v>
      </c>
      <c r="AF70" s="168">
        <v>0</v>
      </c>
      <c r="AG70" s="169">
        <v>0</v>
      </c>
      <c r="AH70" s="118" t="e">
        <f t="shared" si="22"/>
        <v>#DIV/0!</v>
      </c>
      <c r="AI70" s="168">
        <v>0</v>
      </c>
      <c r="AJ70" s="169">
        <v>0</v>
      </c>
      <c r="AK70" s="118" t="e">
        <f t="shared" si="23"/>
        <v>#DIV/0!</v>
      </c>
      <c r="AL70" s="168">
        <v>0</v>
      </c>
      <c r="AM70" s="169">
        <v>0</v>
      </c>
      <c r="AN70" s="118" t="e">
        <f t="shared" si="24"/>
        <v>#DIV/0!</v>
      </c>
      <c r="AO70" s="168">
        <v>0</v>
      </c>
      <c r="AP70" s="169">
        <v>0</v>
      </c>
      <c r="AQ70" s="118" t="e">
        <f t="shared" si="25"/>
        <v>#DIV/0!</v>
      </c>
      <c r="AR70" s="109"/>
    </row>
    <row r="71" spans="1:45" ht="33.75" customHeight="1" x14ac:dyDescent="0.3">
      <c r="A71" s="380"/>
      <c r="B71" s="379"/>
      <c r="C71" s="381"/>
      <c r="D71" s="151" t="s">
        <v>43</v>
      </c>
      <c r="E71" s="116">
        <f t="shared" si="71"/>
        <v>0</v>
      </c>
      <c r="F71" s="102">
        <f t="shared" si="71"/>
        <v>0</v>
      </c>
      <c r="G71" s="118" t="e">
        <f t="shared" si="26"/>
        <v>#DIV/0!</v>
      </c>
      <c r="H71" s="168">
        <v>0</v>
      </c>
      <c r="I71" s="169">
        <v>0</v>
      </c>
      <c r="J71" s="118" t="e">
        <f t="shared" si="14"/>
        <v>#DIV/0!</v>
      </c>
      <c r="K71" s="168">
        <v>0</v>
      </c>
      <c r="L71" s="169">
        <v>0</v>
      </c>
      <c r="M71" s="118" t="e">
        <f t="shared" si="15"/>
        <v>#DIV/0!</v>
      </c>
      <c r="N71" s="168">
        <v>0</v>
      </c>
      <c r="O71" s="169">
        <v>0</v>
      </c>
      <c r="P71" s="118" t="e">
        <f t="shared" si="16"/>
        <v>#DIV/0!</v>
      </c>
      <c r="Q71" s="168">
        <v>0</v>
      </c>
      <c r="R71" s="169"/>
      <c r="S71" s="118" t="e">
        <f t="shared" si="17"/>
        <v>#DIV/0!</v>
      </c>
      <c r="T71" s="168">
        <v>0</v>
      </c>
      <c r="U71" s="169"/>
      <c r="V71" s="118" t="e">
        <f t="shared" si="18"/>
        <v>#DIV/0!</v>
      </c>
      <c r="W71" s="168">
        <v>0</v>
      </c>
      <c r="X71" s="169"/>
      <c r="Y71" s="118" t="e">
        <f t="shared" si="19"/>
        <v>#DIV/0!</v>
      </c>
      <c r="Z71" s="168">
        <v>0</v>
      </c>
      <c r="AA71" s="169"/>
      <c r="AB71" s="118" t="e">
        <f t="shared" si="20"/>
        <v>#DIV/0!</v>
      </c>
      <c r="AC71" s="168">
        <v>0</v>
      </c>
      <c r="AD71" s="169"/>
      <c r="AE71" s="118" t="e">
        <f t="shared" si="21"/>
        <v>#DIV/0!</v>
      </c>
      <c r="AF71" s="168">
        <v>0</v>
      </c>
      <c r="AG71" s="169"/>
      <c r="AH71" s="118" t="e">
        <f t="shared" si="22"/>
        <v>#DIV/0!</v>
      </c>
      <c r="AI71" s="168">
        <v>0</v>
      </c>
      <c r="AJ71" s="169"/>
      <c r="AK71" s="118" t="e">
        <f t="shared" si="23"/>
        <v>#DIV/0!</v>
      </c>
      <c r="AL71" s="168">
        <v>0</v>
      </c>
      <c r="AM71" s="169"/>
      <c r="AN71" s="118" t="e">
        <f t="shared" si="24"/>
        <v>#DIV/0!</v>
      </c>
      <c r="AO71" s="168">
        <v>0</v>
      </c>
      <c r="AP71" s="169"/>
      <c r="AQ71" s="118" t="e">
        <f t="shared" si="25"/>
        <v>#DIV/0!</v>
      </c>
      <c r="AR71" s="109"/>
    </row>
    <row r="72" spans="1:45" ht="33.75" customHeight="1" x14ac:dyDescent="0.3">
      <c r="A72" s="380"/>
      <c r="B72" s="379"/>
      <c r="C72" s="381"/>
      <c r="D72" s="151" t="s">
        <v>285</v>
      </c>
      <c r="E72" s="116">
        <f t="shared" si="71"/>
        <v>0</v>
      </c>
      <c r="F72" s="102">
        <f t="shared" si="71"/>
        <v>0</v>
      </c>
      <c r="G72" s="118" t="e">
        <f t="shared" si="26"/>
        <v>#DIV/0!</v>
      </c>
      <c r="H72" s="168">
        <v>0</v>
      </c>
      <c r="I72" s="169">
        <v>0</v>
      </c>
      <c r="J72" s="118" t="e">
        <f t="shared" si="14"/>
        <v>#DIV/0!</v>
      </c>
      <c r="K72" s="168">
        <v>0</v>
      </c>
      <c r="L72" s="169">
        <v>0</v>
      </c>
      <c r="M72" s="118" t="e">
        <f t="shared" si="15"/>
        <v>#DIV/0!</v>
      </c>
      <c r="N72" s="168">
        <v>0</v>
      </c>
      <c r="O72" s="169">
        <v>0</v>
      </c>
      <c r="P72" s="118" t="e">
        <f t="shared" si="16"/>
        <v>#DIV/0!</v>
      </c>
      <c r="Q72" s="168">
        <v>0</v>
      </c>
      <c r="R72" s="169">
        <v>0</v>
      </c>
      <c r="S72" s="118" t="e">
        <f t="shared" si="17"/>
        <v>#DIV/0!</v>
      </c>
      <c r="T72" s="168">
        <v>0</v>
      </c>
      <c r="U72" s="169">
        <v>0</v>
      </c>
      <c r="V72" s="118" t="e">
        <f t="shared" si="18"/>
        <v>#DIV/0!</v>
      </c>
      <c r="W72" s="168">
        <v>0</v>
      </c>
      <c r="X72" s="169">
        <v>0</v>
      </c>
      <c r="Y72" s="118" t="e">
        <f t="shared" si="19"/>
        <v>#DIV/0!</v>
      </c>
      <c r="Z72" s="168">
        <v>0</v>
      </c>
      <c r="AA72" s="169">
        <v>0</v>
      </c>
      <c r="AB72" s="118" t="e">
        <f t="shared" si="20"/>
        <v>#DIV/0!</v>
      </c>
      <c r="AC72" s="168">
        <v>0</v>
      </c>
      <c r="AD72" s="169">
        <v>0</v>
      </c>
      <c r="AE72" s="118" t="e">
        <f t="shared" si="21"/>
        <v>#DIV/0!</v>
      </c>
      <c r="AF72" s="168">
        <v>0</v>
      </c>
      <c r="AG72" s="169">
        <v>0</v>
      </c>
      <c r="AH72" s="118" t="e">
        <f t="shared" si="22"/>
        <v>#DIV/0!</v>
      </c>
      <c r="AI72" s="168">
        <v>0</v>
      </c>
      <c r="AJ72" s="169">
        <v>0</v>
      </c>
      <c r="AK72" s="118" t="e">
        <f t="shared" si="23"/>
        <v>#DIV/0!</v>
      </c>
      <c r="AL72" s="168">
        <v>0</v>
      </c>
      <c r="AM72" s="169">
        <v>0</v>
      </c>
      <c r="AN72" s="118" t="e">
        <f t="shared" si="24"/>
        <v>#DIV/0!</v>
      </c>
      <c r="AO72" s="168">
        <v>0</v>
      </c>
      <c r="AP72" s="169">
        <v>0</v>
      </c>
      <c r="AQ72" s="118" t="e">
        <f t="shared" si="25"/>
        <v>#DIV/0!</v>
      </c>
      <c r="AR72" s="109"/>
    </row>
    <row r="73" spans="1:45" ht="33.75" customHeight="1" x14ac:dyDescent="0.3">
      <c r="A73" s="380" t="s">
        <v>290</v>
      </c>
      <c r="B73" s="379" t="s">
        <v>293</v>
      </c>
      <c r="C73" s="381" t="s">
        <v>294</v>
      </c>
      <c r="D73" s="164" t="s">
        <v>284</v>
      </c>
      <c r="E73" s="194">
        <f>E74+E75+E76</f>
        <v>17630</v>
      </c>
      <c r="F73" s="117">
        <f t="shared" ref="F73:AP73" si="72">F74+F75+F76</f>
        <v>0</v>
      </c>
      <c r="G73" s="117">
        <f t="shared" si="26"/>
        <v>0</v>
      </c>
      <c r="H73" s="194">
        <f t="shared" si="72"/>
        <v>0</v>
      </c>
      <c r="I73" s="117">
        <f t="shared" si="72"/>
        <v>0</v>
      </c>
      <c r="J73" s="117" t="e">
        <f t="shared" si="14"/>
        <v>#DIV/0!</v>
      </c>
      <c r="K73" s="194">
        <f t="shared" ref="K73" si="73">K74+K75+K76</f>
        <v>1886.5</v>
      </c>
      <c r="L73" s="117">
        <f t="shared" si="72"/>
        <v>0</v>
      </c>
      <c r="M73" s="117">
        <f t="shared" si="15"/>
        <v>0</v>
      </c>
      <c r="N73" s="194">
        <f t="shared" ref="N73" si="74">N74+N75+N76</f>
        <v>1800</v>
      </c>
      <c r="O73" s="117">
        <f t="shared" si="72"/>
        <v>0</v>
      </c>
      <c r="P73" s="117">
        <f t="shared" si="16"/>
        <v>0</v>
      </c>
      <c r="Q73" s="194">
        <f t="shared" ref="Q73" si="75">Q74+Q75+Q76</f>
        <v>1800</v>
      </c>
      <c r="R73" s="117">
        <f t="shared" si="72"/>
        <v>0</v>
      </c>
      <c r="S73" s="117">
        <f t="shared" si="17"/>
        <v>0</v>
      </c>
      <c r="T73" s="194">
        <f t="shared" ref="T73" si="76">T74+T75+T76</f>
        <v>1800</v>
      </c>
      <c r="U73" s="117">
        <f t="shared" si="72"/>
        <v>0</v>
      </c>
      <c r="V73" s="117">
        <f t="shared" si="18"/>
        <v>0</v>
      </c>
      <c r="W73" s="194">
        <f t="shared" ref="W73" si="77">W74+W75+W76</f>
        <v>900</v>
      </c>
      <c r="X73" s="117">
        <f t="shared" si="72"/>
        <v>0</v>
      </c>
      <c r="Y73" s="117">
        <f t="shared" si="19"/>
        <v>0</v>
      </c>
      <c r="Z73" s="194">
        <f t="shared" ref="Z73" si="78">Z74+Z75+Z76</f>
        <v>900</v>
      </c>
      <c r="AA73" s="117">
        <f t="shared" si="72"/>
        <v>0</v>
      </c>
      <c r="AB73" s="117">
        <f t="shared" si="20"/>
        <v>0</v>
      </c>
      <c r="AC73" s="194">
        <f t="shared" si="72"/>
        <v>900</v>
      </c>
      <c r="AD73" s="117">
        <f t="shared" si="72"/>
        <v>0</v>
      </c>
      <c r="AE73" s="117">
        <f t="shared" si="21"/>
        <v>0</v>
      </c>
      <c r="AF73" s="194">
        <f t="shared" si="72"/>
        <v>1000</v>
      </c>
      <c r="AG73" s="117">
        <f t="shared" si="72"/>
        <v>0</v>
      </c>
      <c r="AH73" s="117">
        <f t="shared" si="22"/>
        <v>0</v>
      </c>
      <c r="AI73" s="194">
        <f t="shared" si="72"/>
        <v>1800</v>
      </c>
      <c r="AJ73" s="117">
        <f t="shared" si="72"/>
        <v>0</v>
      </c>
      <c r="AK73" s="117">
        <f t="shared" si="23"/>
        <v>0</v>
      </c>
      <c r="AL73" s="194">
        <f t="shared" si="72"/>
        <v>1800</v>
      </c>
      <c r="AM73" s="117">
        <f t="shared" si="72"/>
        <v>0</v>
      </c>
      <c r="AN73" s="117">
        <f t="shared" si="24"/>
        <v>0</v>
      </c>
      <c r="AO73" s="194">
        <f t="shared" si="72"/>
        <v>3043.5</v>
      </c>
      <c r="AP73" s="117">
        <f t="shared" si="72"/>
        <v>0</v>
      </c>
      <c r="AQ73" s="117">
        <f t="shared" si="25"/>
        <v>0</v>
      </c>
      <c r="AR73" s="203"/>
      <c r="AS73" s="119"/>
    </row>
    <row r="74" spans="1:45" ht="33.75" customHeight="1" x14ac:dyDescent="0.3">
      <c r="A74" s="380"/>
      <c r="B74" s="379"/>
      <c r="C74" s="381"/>
      <c r="D74" s="151" t="s">
        <v>2</v>
      </c>
      <c r="E74" s="116">
        <f t="shared" ref="E74:F76" si="79">H74+K74+N74+Q74+T74+W74+Z74+AC74+AF74+AI74+AL74+AO74</f>
        <v>17630</v>
      </c>
      <c r="F74" s="102">
        <f t="shared" si="79"/>
        <v>0</v>
      </c>
      <c r="G74" s="118">
        <f t="shared" si="26"/>
        <v>0</v>
      </c>
      <c r="H74" s="170">
        <v>0</v>
      </c>
      <c r="I74" s="171">
        <v>0</v>
      </c>
      <c r="J74" s="118" t="e">
        <f t="shared" si="14"/>
        <v>#DIV/0!</v>
      </c>
      <c r="K74" s="170">
        <v>1886.5</v>
      </c>
      <c r="L74" s="171"/>
      <c r="M74" s="118">
        <f t="shared" si="15"/>
        <v>0</v>
      </c>
      <c r="N74" s="170">
        <v>1800</v>
      </c>
      <c r="O74" s="171"/>
      <c r="P74" s="118">
        <f t="shared" si="16"/>
        <v>0</v>
      </c>
      <c r="Q74" s="170">
        <v>1800</v>
      </c>
      <c r="R74" s="172"/>
      <c r="S74" s="118">
        <f t="shared" si="17"/>
        <v>0</v>
      </c>
      <c r="T74" s="170">
        <v>1800</v>
      </c>
      <c r="U74" s="171"/>
      <c r="V74" s="118">
        <f t="shared" si="18"/>
        <v>0</v>
      </c>
      <c r="W74" s="170">
        <v>900</v>
      </c>
      <c r="X74" s="171"/>
      <c r="Y74" s="118">
        <f t="shared" si="19"/>
        <v>0</v>
      </c>
      <c r="Z74" s="170">
        <v>900</v>
      </c>
      <c r="AA74" s="171"/>
      <c r="AB74" s="118">
        <f t="shared" si="20"/>
        <v>0</v>
      </c>
      <c r="AC74" s="170">
        <v>900</v>
      </c>
      <c r="AD74" s="171"/>
      <c r="AE74" s="118">
        <f t="shared" si="21"/>
        <v>0</v>
      </c>
      <c r="AF74" s="170">
        <v>1000</v>
      </c>
      <c r="AG74" s="171"/>
      <c r="AH74" s="118">
        <f t="shared" si="22"/>
        <v>0</v>
      </c>
      <c r="AI74" s="170">
        <v>1800</v>
      </c>
      <c r="AJ74" s="171"/>
      <c r="AK74" s="118">
        <f t="shared" si="23"/>
        <v>0</v>
      </c>
      <c r="AL74" s="170">
        <v>1800</v>
      </c>
      <c r="AM74" s="171"/>
      <c r="AN74" s="118">
        <f t="shared" si="24"/>
        <v>0</v>
      </c>
      <c r="AO74" s="170">
        <v>3043.5</v>
      </c>
      <c r="AP74" s="171"/>
      <c r="AQ74" s="118">
        <f t="shared" si="25"/>
        <v>0</v>
      </c>
      <c r="AR74" s="109"/>
    </row>
    <row r="75" spans="1:45" ht="33.75" customHeight="1" x14ac:dyDescent="0.3">
      <c r="A75" s="380"/>
      <c r="B75" s="379"/>
      <c r="C75" s="381"/>
      <c r="D75" s="151" t="s">
        <v>43</v>
      </c>
      <c r="E75" s="116">
        <f t="shared" si="79"/>
        <v>0</v>
      </c>
      <c r="F75" s="102">
        <f t="shared" si="79"/>
        <v>0</v>
      </c>
      <c r="G75" s="118" t="e">
        <f t="shared" si="26"/>
        <v>#DIV/0!</v>
      </c>
      <c r="H75" s="168">
        <v>0</v>
      </c>
      <c r="I75" s="169">
        <v>0</v>
      </c>
      <c r="J75" s="118" t="e">
        <f t="shared" si="14"/>
        <v>#DIV/0!</v>
      </c>
      <c r="K75" s="168">
        <v>0</v>
      </c>
      <c r="L75" s="169">
        <v>0</v>
      </c>
      <c r="M75" s="118" t="e">
        <f t="shared" si="15"/>
        <v>#DIV/0!</v>
      </c>
      <c r="N75" s="168">
        <v>0</v>
      </c>
      <c r="O75" s="169">
        <v>0</v>
      </c>
      <c r="P75" s="118" t="e">
        <f t="shared" si="16"/>
        <v>#DIV/0!</v>
      </c>
      <c r="Q75" s="168">
        <v>0</v>
      </c>
      <c r="R75" s="169">
        <v>0</v>
      </c>
      <c r="S75" s="118" t="e">
        <f t="shared" si="17"/>
        <v>#DIV/0!</v>
      </c>
      <c r="T75" s="168">
        <v>0</v>
      </c>
      <c r="U75" s="169">
        <v>0</v>
      </c>
      <c r="V75" s="118" t="e">
        <f t="shared" si="18"/>
        <v>#DIV/0!</v>
      </c>
      <c r="W75" s="168">
        <v>0</v>
      </c>
      <c r="X75" s="169">
        <v>0</v>
      </c>
      <c r="Y75" s="118" t="e">
        <f t="shared" si="19"/>
        <v>#DIV/0!</v>
      </c>
      <c r="Z75" s="168">
        <v>0</v>
      </c>
      <c r="AA75" s="169">
        <v>0</v>
      </c>
      <c r="AB75" s="118" t="e">
        <f t="shared" si="20"/>
        <v>#DIV/0!</v>
      </c>
      <c r="AC75" s="168">
        <v>0</v>
      </c>
      <c r="AD75" s="169">
        <v>0</v>
      </c>
      <c r="AE75" s="118" t="e">
        <f t="shared" si="21"/>
        <v>#DIV/0!</v>
      </c>
      <c r="AF75" s="168">
        <v>0</v>
      </c>
      <c r="AG75" s="169">
        <v>0</v>
      </c>
      <c r="AH75" s="118" t="e">
        <f t="shared" si="22"/>
        <v>#DIV/0!</v>
      </c>
      <c r="AI75" s="168">
        <v>0</v>
      </c>
      <c r="AJ75" s="169">
        <v>0</v>
      </c>
      <c r="AK75" s="118" t="e">
        <f t="shared" si="23"/>
        <v>#DIV/0!</v>
      </c>
      <c r="AL75" s="168">
        <v>0</v>
      </c>
      <c r="AM75" s="169">
        <v>0</v>
      </c>
      <c r="AN75" s="118" t="e">
        <f t="shared" si="24"/>
        <v>#DIV/0!</v>
      </c>
      <c r="AO75" s="168">
        <v>0</v>
      </c>
      <c r="AP75" s="169">
        <v>0</v>
      </c>
      <c r="AQ75" s="118" t="e">
        <f t="shared" si="25"/>
        <v>#DIV/0!</v>
      </c>
      <c r="AR75" s="109"/>
    </row>
    <row r="76" spans="1:45" ht="41.25" customHeight="1" x14ac:dyDescent="0.3">
      <c r="A76" s="380"/>
      <c r="B76" s="379"/>
      <c r="C76" s="381"/>
      <c r="D76" s="151" t="s">
        <v>285</v>
      </c>
      <c r="E76" s="116">
        <f t="shared" si="79"/>
        <v>0</v>
      </c>
      <c r="F76" s="102">
        <f t="shared" si="79"/>
        <v>0</v>
      </c>
      <c r="G76" s="118" t="e">
        <f t="shared" si="26"/>
        <v>#DIV/0!</v>
      </c>
      <c r="H76" s="168">
        <v>0</v>
      </c>
      <c r="I76" s="169">
        <v>0</v>
      </c>
      <c r="J76" s="118" t="e">
        <f t="shared" si="14"/>
        <v>#DIV/0!</v>
      </c>
      <c r="K76" s="168">
        <v>0</v>
      </c>
      <c r="L76" s="169">
        <v>0</v>
      </c>
      <c r="M76" s="118" t="e">
        <f t="shared" si="15"/>
        <v>#DIV/0!</v>
      </c>
      <c r="N76" s="168">
        <v>0</v>
      </c>
      <c r="O76" s="169">
        <v>0</v>
      </c>
      <c r="P76" s="118" t="e">
        <f t="shared" si="16"/>
        <v>#DIV/0!</v>
      </c>
      <c r="Q76" s="168">
        <v>0</v>
      </c>
      <c r="R76" s="169">
        <v>0</v>
      </c>
      <c r="S76" s="118" t="e">
        <f t="shared" si="17"/>
        <v>#DIV/0!</v>
      </c>
      <c r="T76" s="168">
        <v>0</v>
      </c>
      <c r="U76" s="169">
        <v>0</v>
      </c>
      <c r="V76" s="118" t="e">
        <f t="shared" si="18"/>
        <v>#DIV/0!</v>
      </c>
      <c r="W76" s="168">
        <v>0</v>
      </c>
      <c r="X76" s="169">
        <v>0</v>
      </c>
      <c r="Y76" s="118" t="e">
        <f t="shared" si="19"/>
        <v>#DIV/0!</v>
      </c>
      <c r="Z76" s="168">
        <v>0</v>
      </c>
      <c r="AA76" s="169">
        <v>0</v>
      </c>
      <c r="AB76" s="118" t="e">
        <f t="shared" si="20"/>
        <v>#DIV/0!</v>
      </c>
      <c r="AC76" s="168">
        <v>0</v>
      </c>
      <c r="AD76" s="169">
        <v>0</v>
      </c>
      <c r="AE76" s="118" t="e">
        <f t="shared" si="21"/>
        <v>#DIV/0!</v>
      </c>
      <c r="AF76" s="168">
        <v>0</v>
      </c>
      <c r="AG76" s="169">
        <v>0</v>
      </c>
      <c r="AH76" s="118" t="e">
        <f t="shared" si="22"/>
        <v>#DIV/0!</v>
      </c>
      <c r="AI76" s="168">
        <v>0</v>
      </c>
      <c r="AJ76" s="169">
        <v>0</v>
      </c>
      <c r="AK76" s="118" t="e">
        <f t="shared" si="23"/>
        <v>#DIV/0!</v>
      </c>
      <c r="AL76" s="168">
        <v>0</v>
      </c>
      <c r="AM76" s="169">
        <v>0</v>
      </c>
      <c r="AN76" s="118" t="e">
        <f t="shared" si="24"/>
        <v>#DIV/0!</v>
      </c>
      <c r="AO76" s="168">
        <v>0</v>
      </c>
      <c r="AP76" s="169">
        <v>0</v>
      </c>
      <c r="AQ76" s="118" t="e">
        <f t="shared" si="25"/>
        <v>#DIV/0!</v>
      </c>
      <c r="AR76" s="109"/>
    </row>
    <row r="77" spans="1:45" s="167" customFormat="1" ht="33.75" customHeight="1" x14ac:dyDescent="0.3">
      <c r="A77" s="380" t="s">
        <v>292</v>
      </c>
      <c r="B77" s="379" t="s">
        <v>296</v>
      </c>
      <c r="C77" s="381" t="s">
        <v>297</v>
      </c>
      <c r="D77" s="164" t="s">
        <v>284</v>
      </c>
      <c r="E77" s="194">
        <f>E82+E86+E92</f>
        <v>1842692.8</v>
      </c>
      <c r="F77" s="117">
        <f>F82+F86+F92</f>
        <v>28538.400000000001</v>
      </c>
      <c r="G77" s="117">
        <f t="shared" si="26"/>
        <v>1.5487334622461217</v>
      </c>
      <c r="H77" s="194">
        <f>H82+H86+H92</f>
        <v>28538.400000000001</v>
      </c>
      <c r="I77" s="117">
        <f>I82+I86+I92</f>
        <v>28538.400000000001</v>
      </c>
      <c r="J77" s="117">
        <f t="shared" si="14"/>
        <v>100</v>
      </c>
      <c r="K77" s="194">
        <f>K82+K86+K92</f>
        <v>159487</v>
      </c>
      <c r="L77" s="117">
        <f>L82+L86+L92</f>
        <v>0</v>
      </c>
      <c r="M77" s="117">
        <f t="shared" si="15"/>
        <v>0</v>
      </c>
      <c r="N77" s="194">
        <f>N82+N86+N92</f>
        <v>305692.90000000002</v>
      </c>
      <c r="O77" s="117">
        <f>O82+O86+O92</f>
        <v>0</v>
      </c>
      <c r="P77" s="117">
        <f t="shared" si="16"/>
        <v>0</v>
      </c>
      <c r="Q77" s="194">
        <f>Q82+Q86+Q92</f>
        <v>239912.59999999998</v>
      </c>
      <c r="R77" s="117">
        <f>R82+R86+R92</f>
        <v>0</v>
      </c>
      <c r="S77" s="117">
        <f t="shared" si="17"/>
        <v>0</v>
      </c>
      <c r="T77" s="194">
        <f>T82+T86+T92</f>
        <v>239912.59999999998</v>
      </c>
      <c r="U77" s="117">
        <f>U82+U86+U92</f>
        <v>0</v>
      </c>
      <c r="V77" s="117">
        <f t="shared" si="18"/>
        <v>0</v>
      </c>
      <c r="W77" s="194">
        <f>W82+W86+W92</f>
        <v>264628.59999999998</v>
      </c>
      <c r="X77" s="117">
        <f>X82+X86+X92</f>
        <v>0</v>
      </c>
      <c r="Y77" s="117">
        <f t="shared" si="19"/>
        <v>0</v>
      </c>
      <c r="Z77" s="194">
        <f>Z82+Z86+Z92</f>
        <v>63336</v>
      </c>
      <c r="AA77" s="117">
        <f>AA82+AA86+AA92</f>
        <v>0</v>
      </c>
      <c r="AB77" s="117">
        <f t="shared" si="20"/>
        <v>0</v>
      </c>
      <c r="AC77" s="194">
        <f>AC82+AC86+AC92</f>
        <v>63336</v>
      </c>
      <c r="AD77" s="117">
        <f>AD82+AD86+AD92</f>
        <v>0</v>
      </c>
      <c r="AE77" s="117">
        <f t="shared" si="21"/>
        <v>0</v>
      </c>
      <c r="AF77" s="194">
        <f>AF82+AF86+AF92</f>
        <v>63377.600000000006</v>
      </c>
      <c r="AG77" s="117">
        <f>AG82+AG86+AG92</f>
        <v>0</v>
      </c>
      <c r="AH77" s="117">
        <f t="shared" si="22"/>
        <v>0</v>
      </c>
      <c r="AI77" s="194">
        <f>AI82+AI86+AI92</f>
        <v>133222.5</v>
      </c>
      <c r="AJ77" s="117">
        <f>AJ82+AJ86+AJ92</f>
        <v>0</v>
      </c>
      <c r="AK77" s="117">
        <f t="shared" si="23"/>
        <v>0</v>
      </c>
      <c r="AL77" s="194">
        <f>AL82+AL86+AL92</f>
        <v>133222.59999999998</v>
      </c>
      <c r="AM77" s="117">
        <f>AM82+AM86+AM92</f>
        <v>0</v>
      </c>
      <c r="AN77" s="117">
        <f t="shared" si="24"/>
        <v>0</v>
      </c>
      <c r="AO77" s="194">
        <f>AO82+AO86+AO92</f>
        <v>144801.29999999999</v>
      </c>
      <c r="AP77" s="117">
        <f>AP82+AP86+AP92</f>
        <v>0</v>
      </c>
      <c r="AQ77" s="117">
        <f t="shared" si="25"/>
        <v>0</v>
      </c>
      <c r="AR77" s="196"/>
      <c r="AS77" s="186"/>
    </row>
    <row r="78" spans="1:45" ht="33.75" customHeight="1" x14ac:dyDescent="0.3">
      <c r="A78" s="380"/>
      <c r="B78" s="379"/>
      <c r="C78" s="381"/>
      <c r="D78" s="151" t="s">
        <v>37</v>
      </c>
      <c r="E78" s="116">
        <f>E87</f>
        <v>46513.200000000004</v>
      </c>
      <c r="F78" s="102">
        <f>F87</f>
        <v>0</v>
      </c>
      <c r="G78" s="118">
        <f t="shared" si="26"/>
        <v>0</v>
      </c>
      <c r="H78" s="116">
        <f>H87</f>
        <v>0</v>
      </c>
      <c r="I78" s="102">
        <f>I87</f>
        <v>0</v>
      </c>
      <c r="J78" s="118" t="e">
        <f t="shared" si="14"/>
        <v>#DIV/0!</v>
      </c>
      <c r="K78" s="116">
        <f>K87</f>
        <v>3224.7</v>
      </c>
      <c r="L78" s="102">
        <f>L87</f>
        <v>0</v>
      </c>
      <c r="M78" s="118">
        <f t="shared" si="15"/>
        <v>0</v>
      </c>
      <c r="N78" s="116">
        <f>N87</f>
        <v>8462.2000000000007</v>
      </c>
      <c r="O78" s="102">
        <f>O87</f>
        <v>0</v>
      </c>
      <c r="P78" s="118">
        <f t="shared" si="16"/>
        <v>0</v>
      </c>
      <c r="Q78" s="116">
        <f>Q87</f>
        <v>6006.6</v>
      </c>
      <c r="R78" s="102">
        <f>R87</f>
        <v>0</v>
      </c>
      <c r="S78" s="118"/>
      <c r="T78" s="116">
        <f>T87</f>
        <v>6006.6</v>
      </c>
      <c r="U78" s="102">
        <f>U87</f>
        <v>0</v>
      </c>
      <c r="V78" s="118"/>
      <c r="W78" s="116">
        <f>W87</f>
        <v>6006.7</v>
      </c>
      <c r="X78" s="102">
        <f>X87</f>
        <v>0</v>
      </c>
      <c r="Y78" s="118">
        <f t="shared" si="19"/>
        <v>0</v>
      </c>
      <c r="Z78" s="116">
        <f>Z87</f>
        <v>1853.3</v>
      </c>
      <c r="AA78" s="102">
        <f>AA87</f>
        <v>0</v>
      </c>
      <c r="AB78" s="118">
        <f t="shared" si="20"/>
        <v>0</v>
      </c>
      <c r="AC78" s="116">
        <f>AC87</f>
        <v>1853.3</v>
      </c>
      <c r="AD78" s="102">
        <f>AD87</f>
        <v>0</v>
      </c>
      <c r="AE78" s="118">
        <f t="shared" si="21"/>
        <v>0</v>
      </c>
      <c r="AF78" s="116">
        <f>AF87</f>
        <v>1853.2</v>
      </c>
      <c r="AG78" s="102">
        <f>AG87</f>
        <v>0</v>
      </c>
      <c r="AH78" s="118">
        <f t="shared" si="22"/>
        <v>0</v>
      </c>
      <c r="AI78" s="116">
        <f>AI87</f>
        <v>3748.8</v>
      </c>
      <c r="AJ78" s="102">
        <f>AJ87</f>
        <v>0</v>
      </c>
      <c r="AK78" s="118">
        <f t="shared" si="23"/>
        <v>0</v>
      </c>
      <c r="AL78" s="116">
        <f>AL87</f>
        <v>3748.9</v>
      </c>
      <c r="AM78" s="102">
        <f>AM87</f>
        <v>0</v>
      </c>
      <c r="AN78" s="118">
        <f t="shared" si="24"/>
        <v>0</v>
      </c>
      <c r="AO78" s="116">
        <f>AO87</f>
        <v>3748.9</v>
      </c>
      <c r="AP78" s="102">
        <f>AP87</f>
        <v>0</v>
      </c>
      <c r="AQ78" s="118">
        <f>(AP78/AO78)*100</f>
        <v>0</v>
      </c>
      <c r="AR78" s="109"/>
    </row>
    <row r="79" spans="1:45" ht="33.75" customHeight="1" x14ac:dyDescent="0.3">
      <c r="A79" s="380"/>
      <c r="B79" s="379"/>
      <c r="C79" s="381"/>
      <c r="D79" s="155" t="s">
        <v>2</v>
      </c>
      <c r="E79" s="116">
        <f t="shared" ref="E79:F81" si="80">E83+E88+E93</f>
        <v>1396059.5</v>
      </c>
      <c r="F79" s="118">
        <f t="shared" si="80"/>
        <v>23961.899999999998</v>
      </c>
      <c r="G79" s="118">
        <f t="shared" si="26"/>
        <v>1.7163953255573992</v>
      </c>
      <c r="H79" s="101">
        <f t="shared" ref="H79:I81" si="81">H83+H88+H93</f>
        <v>23961.899999999998</v>
      </c>
      <c r="I79" s="118">
        <f t="shared" si="81"/>
        <v>23961.899999999998</v>
      </c>
      <c r="J79" s="118">
        <f t="shared" si="14"/>
        <v>100</v>
      </c>
      <c r="K79" s="101">
        <f t="shared" ref="K79:L81" si="82">K83+K88+K93</f>
        <v>113431.8</v>
      </c>
      <c r="L79" s="118">
        <f t="shared" si="82"/>
        <v>0</v>
      </c>
      <c r="M79" s="118">
        <f t="shared" si="15"/>
        <v>0</v>
      </c>
      <c r="N79" s="101">
        <f t="shared" ref="N79:O81" si="83">N83+N88+N93</f>
        <v>189171.30000000002</v>
      </c>
      <c r="O79" s="118">
        <f t="shared" si="83"/>
        <v>0</v>
      </c>
      <c r="P79" s="118">
        <f t="shared" si="16"/>
        <v>0</v>
      </c>
      <c r="Q79" s="101">
        <f t="shared" ref="Q79:R81" si="84">Q83+Q88+Q93</f>
        <v>197449</v>
      </c>
      <c r="R79" s="118">
        <f t="shared" si="84"/>
        <v>0</v>
      </c>
      <c r="S79" s="118">
        <f t="shared" si="17"/>
        <v>0</v>
      </c>
      <c r="T79" s="101">
        <f t="shared" ref="T79:U81" si="85">T83+T88+T93</f>
        <v>197449</v>
      </c>
      <c r="U79" s="118">
        <f t="shared" si="85"/>
        <v>0</v>
      </c>
      <c r="V79" s="118">
        <f t="shared" si="18"/>
        <v>0</v>
      </c>
      <c r="W79" s="101">
        <f t="shared" ref="W79:X81" si="86">W83+W88+W93</f>
        <v>222154.7</v>
      </c>
      <c r="X79" s="118">
        <f t="shared" si="86"/>
        <v>0</v>
      </c>
      <c r="Y79" s="118">
        <f t="shared" si="19"/>
        <v>0</v>
      </c>
      <c r="Z79" s="101">
        <f t="shared" ref="Z79:AA81" si="87">Z83+Z88+Z93</f>
        <v>42896.2</v>
      </c>
      <c r="AA79" s="118">
        <f t="shared" si="87"/>
        <v>0</v>
      </c>
      <c r="AB79" s="118">
        <f t="shared" si="20"/>
        <v>0</v>
      </c>
      <c r="AC79" s="101">
        <f t="shared" ref="AC79:AD81" si="88">AC83+AC88+AC93</f>
        <v>42896.2</v>
      </c>
      <c r="AD79" s="118">
        <f t="shared" si="88"/>
        <v>0</v>
      </c>
      <c r="AE79" s="118">
        <f t="shared" si="21"/>
        <v>0</v>
      </c>
      <c r="AF79" s="101">
        <f t="shared" ref="AF79:AG81" si="89">AF83+AF88+AF93</f>
        <v>42901.9</v>
      </c>
      <c r="AG79" s="118">
        <f t="shared" si="89"/>
        <v>0</v>
      </c>
      <c r="AH79" s="118">
        <f t="shared" si="22"/>
        <v>0</v>
      </c>
      <c r="AI79" s="101">
        <f t="shared" ref="AI79:AJ81" si="90">AI83+AI88+AI93</f>
        <v>104066.1</v>
      </c>
      <c r="AJ79" s="118">
        <f t="shared" si="90"/>
        <v>0</v>
      </c>
      <c r="AK79" s="118">
        <f t="shared" si="23"/>
        <v>0</v>
      </c>
      <c r="AL79" s="101">
        <f t="shared" ref="AL79:AM81" si="91">AL83+AL88+AL93</f>
        <v>104066.1</v>
      </c>
      <c r="AM79" s="118">
        <f t="shared" si="91"/>
        <v>0</v>
      </c>
      <c r="AN79" s="118">
        <f t="shared" si="24"/>
        <v>0</v>
      </c>
      <c r="AO79" s="101">
        <f t="shared" ref="AO79:AP81" si="92">AO83+AO88+AO93</f>
        <v>115615.29999999999</v>
      </c>
      <c r="AP79" s="118">
        <f t="shared" si="92"/>
        <v>0</v>
      </c>
      <c r="AQ79" s="118">
        <f t="shared" si="25"/>
        <v>0</v>
      </c>
      <c r="AR79" s="109"/>
    </row>
    <row r="80" spans="1:45" ht="33.75" customHeight="1" x14ac:dyDescent="0.3">
      <c r="A80" s="380"/>
      <c r="B80" s="379"/>
      <c r="C80" s="381"/>
      <c r="D80" s="155" t="s">
        <v>43</v>
      </c>
      <c r="E80" s="116">
        <f t="shared" si="80"/>
        <v>329120.09999999998</v>
      </c>
      <c r="F80" s="118">
        <f t="shared" si="80"/>
        <v>3977.9</v>
      </c>
      <c r="G80" s="118">
        <f t="shared" si="26"/>
        <v>1.2086469346600224</v>
      </c>
      <c r="H80" s="101">
        <f t="shared" si="81"/>
        <v>3977.9</v>
      </c>
      <c r="I80" s="118">
        <f t="shared" si="81"/>
        <v>3977.9</v>
      </c>
      <c r="J80" s="118">
        <f t="shared" si="14"/>
        <v>100</v>
      </c>
      <c r="K80" s="101">
        <f t="shared" si="82"/>
        <v>41764.6</v>
      </c>
      <c r="L80" s="118">
        <f t="shared" si="82"/>
        <v>0</v>
      </c>
      <c r="M80" s="118">
        <f t="shared" si="15"/>
        <v>0</v>
      </c>
      <c r="N80" s="101">
        <f t="shared" si="83"/>
        <v>94345.099999999991</v>
      </c>
      <c r="O80" s="118">
        <f t="shared" si="83"/>
        <v>0</v>
      </c>
      <c r="P80" s="118">
        <f t="shared" si="16"/>
        <v>0</v>
      </c>
      <c r="Q80" s="101">
        <f t="shared" si="84"/>
        <v>28206.999999999996</v>
      </c>
      <c r="R80" s="118">
        <f t="shared" si="84"/>
        <v>0</v>
      </c>
      <c r="S80" s="118">
        <f t="shared" si="17"/>
        <v>0</v>
      </c>
      <c r="T80" s="101">
        <f t="shared" si="85"/>
        <v>28206.999999999996</v>
      </c>
      <c r="U80" s="118">
        <f t="shared" si="85"/>
        <v>0</v>
      </c>
      <c r="V80" s="118">
        <f t="shared" si="18"/>
        <v>0</v>
      </c>
      <c r="W80" s="101">
        <f t="shared" si="86"/>
        <v>28207.199999999997</v>
      </c>
      <c r="X80" s="118">
        <f t="shared" si="86"/>
        <v>0</v>
      </c>
      <c r="Y80" s="118">
        <f t="shared" si="19"/>
        <v>0</v>
      </c>
      <c r="Z80" s="101">
        <f t="shared" si="87"/>
        <v>13761.5</v>
      </c>
      <c r="AA80" s="118">
        <f t="shared" si="87"/>
        <v>0</v>
      </c>
      <c r="AB80" s="118">
        <f t="shared" si="20"/>
        <v>0</v>
      </c>
      <c r="AC80" s="101">
        <f t="shared" si="88"/>
        <v>13761.5</v>
      </c>
      <c r="AD80" s="118">
        <f t="shared" si="88"/>
        <v>0</v>
      </c>
      <c r="AE80" s="118">
        <f t="shared" si="21"/>
        <v>0</v>
      </c>
      <c r="AF80" s="101">
        <f t="shared" si="89"/>
        <v>13783.2</v>
      </c>
      <c r="AG80" s="118">
        <f t="shared" si="89"/>
        <v>0</v>
      </c>
      <c r="AH80" s="118">
        <f>(AG80/AF80)*100</f>
        <v>0</v>
      </c>
      <c r="AI80" s="101">
        <f t="shared" si="90"/>
        <v>21027.599999999999</v>
      </c>
      <c r="AJ80" s="118">
        <f t="shared" si="90"/>
        <v>0</v>
      </c>
      <c r="AK80" s="118">
        <f t="shared" si="23"/>
        <v>0</v>
      </c>
      <c r="AL80" s="101">
        <f t="shared" si="91"/>
        <v>21027.599999999999</v>
      </c>
      <c r="AM80" s="118">
        <f t="shared" si="91"/>
        <v>0</v>
      </c>
      <c r="AN80" s="118">
        <f t="shared" si="24"/>
        <v>0</v>
      </c>
      <c r="AO80" s="101">
        <f t="shared" si="92"/>
        <v>21049.9</v>
      </c>
      <c r="AP80" s="118">
        <f t="shared" si="92"/>
        <v>0</v>
      </c>
      <c r="AQ80" s="118">
        <f t="shared" si="25"/>
        <v>0</v>
      </c>
      <c r="AR80" s="109"/>
    </row>
    <row r="81" spans="1:45" ht="33.75" customHeight="1" x14ac:dyDescent="0.3">
      <c r="A81" s="380"/>
      <c r="B81" s="379"/>
      <c r="C81" s="381"/>
      <c r="D81" s="155" t="s">
        <v>285</v>
      </c>
      <c r="E81" s="116">
        <f t="shared" si="80"/>
        <v>71000</v>
      </c>
      <c r="F81" s="118">
        <f t="shared" si="80"/>
        <v>598.6</v>
      </c>
      <c r="G81" s="118">
        <f t="shared" si="26"/>
        <v>0.84309859154929578</v>
      </c>
      <c r="H81" s="101">
        <f t="shared" si="81"/>
        <v>598.6</v>
      </c>
      <c r="I81" s="118">
        <f t="shared" si="81"/>
        <v>598.6</v>
      </c>
      <c r="J81" s="118">
        <f t="shared" si="14"/>
        <v>100</v>
      </c>
      <c r="K81" s="101">
        <f t="shared" si="82"/>
        <v>4290.6000000000004</v>
      </c>
      <c r="L81" s="118">
        <f t="shared" si="82"/>
        <v>0</v>
      </c>
      <c r="M81" s="118">
        <f t="shared" si="15"/>
        <v>0</v>
      </c>
      <c r="N81" s="101">
        <f t="shared" si="83"/>
        <v>13714.3</v>
      </c>
      <c r="O81" s="118">
        <f t="shared" si="83"/>
        <v>0</v>
      </c>
      <c r="P81" s="118">
        <f t="shared" si="16"/>
        <v>0</v>
      </c>
      <c r="Q81" s="101">
        <f t="shared" si="84"/>
        <v>8250</v>
      </c>
      <c r="R81" s="118">
        <f t="shared" si="84"/>
        <v>0</v>
      </c>
      <c r="S81" s="118">
        <f t="shared" si="17"/>
        <v>0</v>
      </c>
      <c r="T81" s="101">
        <f t="shared" si="85"/>
        <v>8250</v>
      </c>
      <c r="U81" s="118">
        <f t="shared" si="85"/>
        <v>0</v>
      </c>
      <c r="V81" s="118">
        <f t="shared" si="18"/>
        <v>0</v>
      </c>
      <c r="W81" s="101">
        <f t="shared" si="86"/>
        <v>8260</v>
      </c>
      <c r="X81" s="118">
        <f t="shared" si="86"/>
        <v>0</v>
      </c>
      <c r="Y81" s="118">
        <f t="shared" si="19"/>
        <v>0</v>
      </c>
      <c r="Z81" s="101">
        <f t="shared" si="87"/>
        <v>4825</v>
      </c>
      <c r="AA81" s="118">
        <f t="shared" si="87"/>
        <v>0</v>
      </c>
      <c r="AB81" s="118">
        <f t="shared" si="20"/>
        <v>0</v>
      </c>
      <c r="AC81" s="101">
        <f t="shared" si="88"/>
        <v>4825</v>
      </c>
      <c r="AD81" s="118">
        <f t="shared" si="88"/>
        <v>0</v>
      </c>
      <c r="AE81" s="118">
        <f t="shared" si="21"/>
        <v>0</v>
      </c>
      <c r="AF81" s="101">
        <f t="shared" si="89"/>
        <v>4839.3</v>
      </c>
      <c r="AG81" s="118">
        <f t="shared" si="89"/>
        <v>0</v>
      </c>
      <c r="AH81" s="118">
        <f t="shared" si="22"/>
        <v>0</v>
      </c>
      <c r="AI81" s="101">
        <f t="shared" si="90"/>
        <v>4380</v>
      </c>
      <c r="AJ81" s="118">
        <f t="shared" si="90"/>
        <v>0</v>
      </c>
      <c r="AK81" s="118">
        <f t="shared" si="23"/>
        <v>0</v>
      </c>
      <c r="AL81" s="101">
        <f t="shared" si="91"/>
        <v>4380</v>
      </c>
      <c r="AM81" s="118">
        <f t="shared" si="91"/>
        <v>0</v>
      </c>
      <c r="AN81" s="118">
        <f t="shared" si="24"/>
        <v>0</v>
      </c>
      <c r="AO81" s="101">
        <f t="shared" si="92"/>
        <v>4387.2</v>
      </c>
      <c r="AP81" s="118">
        <f t="shared" si="92"/>
        <v>0</v>
      </c>
      <c r="AQ81" s="118">
        <f t="shared" si="25"/>
        <v>0</v>
      </c>
      <c r="AR81" s="109"/>
    </row>
    <row r="82" spans="1:45" s="167" customFormat="1" ht="33.75" customHeight="1" x14ac:dyDescent="0.3">
      <c r="A82" s="387" t="s">
        <v>355</v>
      </c>
      <c r="B82" s="379" t="s">
        <v>298</v>
      </c>
      <c r="C82" s="381" t="s">
        <v>297</v>
      </c>
      <c r="D82" s="164" t="s">
        <v>284</v>
      </c>
      <c r="E82" s="194">
        <f>E83+E84+E85</f>
        <v>300861.2</v>
      </c>
      <c r="F82" s="117">
        <f t="shared" ref="F82:AP82" si="93">F83+F84+F85</f>
        <v>4231.3999999999996</v>
      </c>
      <c r="G82" s="117">
        <f t="shared" si="26"/>
        <v>1.406429277022095</v>
      </c>
      <c r="H82" s="194">
        <f t="shared" si="93"/>
        <v>4231.3999999999996</v>
      </c>
      <c r="I82" s="117">
        <f t="shared" si="93"/>
        <v>4231.3999999999996</v>
      </c>
      <c r="J82" s="117">
        <f t="shared" si="14"/>
        <v>100</v>
      </c>
      <c r="K82" s="194">
        <f t="shared" ref="K82" si="94">K83+K84+K85</f>
        <v>24002.799999999999</v>
      </c>
      <c r="L82" s="117">
        <f t="shared" si="93"/>
        <v>0</v>
      </c>
      <c r="M82" s="117">
        <f t="shared" si="15"/>
        <v>0</v>
      </c>
      <c r="N82" s="194">
        <f t="shared" ref="N82" si="95">N83+N84+N85</f>
        <v>39596.6</v>
      </c>
      <c r="O82" s="117">
        <f t="shared" si="93"/>
        <v>0</v>
      </c>
      <c r="P82" s="117">
        <f t="shared" si="16"/>
        <v>0</v>
      </c>
      <c r="Q82" s="194">
        <f t="shared" ref="Q82" si="96">Q83+Q84+Q85</f>
        <v>32219</v>
      </c>
      <c r="R82" s="117">
        <f t="shared" si="93"/>
        <v>0</v>
      </c>
      <c r="S82" s="117">
        <f t="shared" si="17"/>
        <v>0</v>
      </c>
      <c r="T82" s="194">
        <f t="shared" ref="T82" si="97">T83+T84+T85</f>
        <v>32219</v>
      </c>
      <c r="U82" s="117">
        <f t="shared" si="93"/>
        <v>0</v>
      </c>
      <c r="V82" s="117">
        <f t="shared" si="18"/>
        <v>0</v>
      </c>
      <c r="W82" s="194">
        <f t="shared" ref="W82" si="98">W83+W84+W85</f>
        <v>56934.6</v>
      </c>
      <c r="X82" s="117">
        <f t="shared" si="93"/>
        <v>0</v>
      </c>
      <c r="Y82" s="117">
        <f t="shared" si="19"/>
        <v>0</v>
      </c>
      <c r="Z82" s="194">
        <f t="shared" ref="Z82" si="99">Z83+Z84+Z85</f>
        <v>16273.8</v>
      </c>
      <c r="AA82" s="117">
        <f t="shared" si="93"/>
        <v>0</v>
      </c>
      <c r="AB82" s="117">
        <f t="shared" si="20"/>
        <v>0</v>
      </c>
      <c r="AC82" s="194">
        <f t="shared" si="93"/>
        <v>16273.8</v>
      </c>
      <c r="AD82" s="117">
        <f t="shared" si="93"/>
        <v>0</v>
      </c>
      <c r="AE82" s="117">
        <f t="shared" si="21"/>
        <v>0</v>
      </c>
      <c r="AF82" s="194">
        <f>AF83+AF84+AF85</f>
        <v>16289.3</v>
      </c>
      <c r="AG82" s="117">
        <f t="shared" si="93"/>
        <v>0</v>
      </c>
      <c r="AH82" s="117">
        <f t="shared" si="22"/>
        <v>0</v>
      </c>
      <c r="AI82" s="194">
        <f t="shared" si="93"/>
        <v>17087.2</v>
      </c>
      <c r="AJ82" s="117">
        <f t="shared" si="93"/>
        <v>0</v>
      </c>
      <c r="AK82" s="117">
        <f t="shared" si="23"/>
        <v>0</v>
      </c>
      <c r="AL82" s="194">
        <f t="shared" si="93"/>
        <v>17087.2</v>
      </c>
      <c r="AM82" s="117">
        <f t="shared" si="93"/>
        <v>0</v>
      </c>
      <c r="AN82" s="117">
        <f t="shared" si="24"/>
        <v>0</v>
      </c>
      <c r="AO82" s="194">
        <f t="shared" si="93"/>
        <v>28646.5</v>
      </c>
      <c r="AP82" s="117">
        <f t="shared" si="93"/>
        <v>0</v>
      </c>
      <c r="AQ82" s="117">
        <f t="shared" si="25"/>
        <v>0</v>
      </c>
      <c r="AR82" s="196"/>
      <c r="AS82" s="186"/>
    </row>
    <row r="83" spans="1:45" ht="33.75" customHeight="1" x14ac:dyDescent="0.3">
      <c r="A83" s="388"/>
      <c r="B83" s="379"/>
      <c r="C83" s="381"/>
      <c r="D83" s="155" t="s">
        <v>2</v>
      </c>
      <c r="E83" s="116">
        <f t="shared" ref="E83:F85" si="100">H83+K83+N83+Q83+T83+W83+Z83+AC83+AF83+AI83+AL83+AO83</f>
        <v>225647.00000000003</v>
      </c>
      <c r="F83" s="102">
        <f t="shared" si="100"/>
        <v>3262.1</v>
      </c>
      <c r="G83" s="118">
        <f t="shared" si="26"/>
        <v>1.4456651318209413</v>
      </c>
      <c r="H83" s="170">
        <v>3262.1</v>
      </c>
      <c r="I83" s="171">
        <v>3262.1</v>
      </c>
      <c r="J83" s="118">
        <f t="shared" si="14"/>
        <v>100</v>
      </c>
      <c r="K83" s="170">
        <v>16828.3</v>
      </c>
      <c r="L83" s="171"/>
      <c r="M83" s="118">
        <f t="shared" si="15"/>
        <v>0</v>
      </c>
      <c r="N83" s="170">
        <v>28231.599999999999</v>
      </c>
      <c r="O83" s="171"/>
      <c r="P83" s="118">
        <f t="shared" si="16"/>
        <v>0</v>
      </c>
      <c r="Q83" s="170">
        <v>24705.599999999999</v>
      </c>
      <c r="R83" s="171"/>
      <c r="S83" s="118">
        <f t="shared" si="17"/>
        <v>0</v>
      </c>
      <c r="T83" s="170">
        <v>24705.599999999999</v>
      </c>
      <c r="U83" s="171"/>
      <c r="V83" s="118">
        <f t="shared" si="18"/>
        <v>0</v>
      </c>
      <c r="W83" s="170">
        <v>49411.199999999997</v>
      </c>
      <c r="X83" s="171"/>
      <c r="Y83" s="118">
        <f t="shared" si="19"/>
        <v>0</v>
      </c>
      <c r="Z83" s="170">
        <v>10770</v>
      </c>
      <c r="AA83" s="171"/>
      <c r="AB83" s="118">
        <f t="shared" si="20"/>
        <v>0</v>
      </c>
      <c r="AC83" s="170">
        <v>10770</v>
      </c>
      <c r="AD83" s="171"/>
      <c r="AE83" s="118">
        <f t="shared" si="21"/>
        <v>0</v>
      </c>
      <c r="AF83" s="170">
        <v>10775.5</v>
      </c>
      <c r="AG83" s="171"/>
      <c r="AH83" s="118">
        <f t="shared" si="22"/>
        <v>0</v>
      </c>
      <c r="AI83" s="170">
        <v>11546</v>
      </c>
      <c r="AJ83" s="171"/>
      <c r="AK83" s="118">
        <f t="shared" si="23"/>
        <v>0</v>
      </c>
      <c r="AL83" s="170">
        <v>11546</v>
      </c>
      <c r="AM83" s="171"/>
      <c r="AN83" s="118">
        <f t="shared" si="24"/>
        <v>0</v>
      </c>
      <c r="AO83" s="170">
        <v>23095.1</v>
      </c>
      <c r="AP83" s="171"/>
      <c r="AQ83" s="118">
        <f t="shared" si="25"/>
        <v>0</v>
      </c>
      <c r="AR83" s="109"/>
    </row>
    <row r="84" spans="1:45" ht="33.75" customHeight="1" x14ac:dyDescent="0.3">
      <c r="A84" s="388"/>
      <c r="B84" s="379"/>
      <c r="C84" s="381"/>
      <c r="D84" s="155" t="s">
        <v>43</v>
      </c>
      <c r="E84" s="116">
        <f t="shared" si="100"/>
        <v>50214.200000000004</v>
      </c>
      <c r="F84" s="102">
        <f t="shared" si="100"/>
        <v>722.4</v>
      </c>
      <c r="G84" s="118">
        <f t="shared" si="26"/>
        <v>1.4386368796077602</v>
      </c>
      <c r="H84" s="170">
        <v>722.4</v>
      </c>
      <c r="I84" s="171">
        <v>722.4</v>
      </c>
      <c r="J84" s="118">
        <f t="shared" si="14"/>
        <v>100</v>
      </c>
      <c r="K84" s="170">
        <v>5208.7</v>
      </c>
      <c r="L84" s="171"/>
      <c r="M84" s="118">
        <f t="shared" si="15"/>
        <v>0</v>
      </c>
      <c r="N84" s="170">
        <v>7327.7</v>
      </c>
      <c r="O84" s="171"/>
      <c r="P84" s="118">
        <f t="shared" si="16"/>
        <v>0</v>
      </c>
      <c r="Q84" s="170">
        <v>5433.4</v>
      </c>
      <c r="R84" s="171"/>
      <c r="S84" s="118">
        <f t="shared" si="17"/>
        <v>0</v>
      </c>
      <c r="T84" s="170">
        <v>5433.4</v>
      </c>
      <c r="U84" s="171"/>
      <c r="V84" s="118">
        <f t="shared" si="18"/>
        <v>0</v>
      </c>
      <c r="W84" s="170">
        <v>5433.4</v>
      </c>
      <c r="X84" s="171"/>
      <c r="Y84" s="118">
        <f t="shared" si="19"/>
        <v>0</v>
      </c>
      <c r="Z84" s="170">
        <v>3423.8</v>
      </c>
      <c r="AA84" s="171"/>
      <c r="AB84" s="118">
        <f t="shared" si="20"/>
        <v>0</v>
      </c>
      <c r="AC84" s="170">
        <v>3423.8</v>
      </c>
      <c r="AD84" s="171"/>
      <c r="AE84" s="118">
        <f t="shared" si="21"/>
        <v>0</v>
      </c>
      <c r="AF84" s="170">
        <v>3423.8</v>
      </c>
      <c r="AG84" s="171"/>
      <c r="AH84" s="118">
        <f t="shared" si="22"/>
        <v>0</v>
      </c>
      <c r="AI84" s="170">
        <v>3461.2</v>
      </c>
      <c r="AJ84" s="171"/>
      <c r="AK84" s="118">
        <f t="shared" si="23"/>
        <v>0</v>
      </c>
      <c r="AL84" s="170">
        <v>3461.2</v>
      </c>
      <c r="AM84" s="171"/>
      <c r="AN84" s="118">
        <f t="shared" si="24"/>
        <v>0</v>
      </c>
      <c r="AO84" s="170">
        <v>3461.4</v>
      </c>
      <c r="AP84" s="171"/>
      <c r="AQ84" s="118">
        <f t="shared" si="25"/>
        <v>0</v>
      </c>
      <c r="AR84" s="109"/>
    </row>
    <row r="85" spans="1:45" ht="33.75" customHeight="1" x14ac:dyDescent="0.3">
      <c r="A85" s="389"/>
      <c r="B85" s="379"/>
      <c r="C85" s="381"/>
      <c r="D85" s="155" t="s">
        <v>285</v>
      </c>
      <c r="E85" s="116">
        <f>H85+K85+N85+Q85+T85+W85+Z85+AC85+AF85+AI85+AL85+AO85</f>
        <v>25000</v>
      </c>
      <c r="F85" s="102">
        <f t="shared" si="100"/>
        <v>246.9</v>
      </c>
      <c r="G85" s="118">
        <f t="shared" si="26"/>
        <v>0.98759999999999992</v>
      </c>
      <c r="H85" s="170">
        <v>246.9</v>
      </c>
      <c r="I85" s="171">
        <v>246.9</v>
      </c>
      <c r="J85" s="118">
        <f t="shared" si="14"/>
        <v>100</v>
      </c>
      <c r="K85" s="170">
        <v>1965.8</v>
      </c>
      <c r="L85" s="171"/>
      <c r="M85" s="118">
        <f t="shared" si="15"/>
        <v>0</v>
      </c>
      <c r="N85" s="170">
        <v>4037.3</v>
      </c>
      <c r="O85" s="171"/>
      <c r="P85" s="118">
        <f t="shared" si="16"/>
        <v>0</v>
      </c>
      <c r="Q85" s="170">
        <v>2080</v>
      </c>
      <c r="R85" s="171"/>
      <c r="S85" s="118">
        <f t="shared" si="17"/>
        <v>0</v>
      </c>
      <c r="T85" s="170">
        <v>2080</v>
      </c>
      <c r="U85" s="171"/>
      <c r="V85" s="118">
        <f t="shared" si="18"/>
        <v>0</v>
      </c>
      <c r="W85" s="170">
        <v>2090</v>
      </c>
      <c r="X85" s="171"/>
      <c r="Y85" s="118">
        <f t="shared" si="19"/>
        <v>0</v>
      </c>
      <c r="Z85" s="170">
        <v>2080</v>
      </c>
      <c r="AA85" s="171"/>
      <c r="AB85" s="118">
        <f t="shared" si="20"/>
        <v>0</v>
      </c>
      <c r="AC85" s="170">
        <v>2080</v>
      </c>
      <c r="AD85" s="171"/>
      <c r="AE85" s="118">
        <f t="shared" si="21"/>
        <v>0</v>
      </c>
      <c r="AF85" s="170">
        <v>2090</v>
      </c>
      <c r="AG85" s="171"/>
      <c r="AH85" s="118">
        <f t="shared" si="22"/>
        <v>0</v>
      </c>
      <c r="AI85" s="170">
        <v>2080</v>
      </c>
      <c r="AJ85" s="171"/>
      <c r="AK85" s="118">
        <f t="shared" si="23"/>
        <v>0</v>
      </c>
      <c r="AL85" s="170">
        <v>2080</v>
      </c>
      <c r="AM85" s="171"/>
      <c r="AN85" s="118">
        <f t="shared" si="24"/>
        <v>0</v>
      </c>
      <c r="AO85" s="170">
        <v>2090</v>
      </c>
      <c r="AP85" s="171"/>
      <c r="AQ85" s="118">
        <f t="shared" si="25"/>
        <v>0</v>
      </c>
      <c r="AR85" s="109"/>
    </row>
    <row r="86" spans="1:45" s="167" customFormat="1" ht="35.25" customHeight="1" x14ac:dyDescent="0.3">
      <c r="A86" s="387" t="s">
        <v>356</v>
      </c>
      <c r="B86" s="390" t="s">
        <v>299</v>
      </c>
      <c r="C86" s="398" t="s">
        <v>297</v>
      </c>
      <c r="D86" s="164" t="s">
        <v>284</v>
      </c>
      <c r="E86" s="194">
        <f>E88+E89+E90+E87</f>
        <v>1482023.8</v>
      </c>
      <c r="F86" s="117">
        <f>F88+F89+F90+F87</f>
        <v>22403</v>
      </c>
      <c r="G86" s="117">
        <f t="shared" si="26"/>
        <v>1.51164913815824</v>
      </c>
      <c r="H86" s="194">
        <f>H88+H89+H90</f>
        <v>22403</v>
      </c>
      <c r="I86" s="117">
        <f>I88+I89+I90</f>
        <v>22403</v>
      </c>
      <c r="J86" s="117">
        <f t="shared" si="14"/>
        <v>100</v>
      </c>
      <c r="K86" s="194">
        <f>K88+K89+K90</f>
        <v>127351.90000000001</v>
      </c>
      <c r="L86" s="117">
        <f>L88+L89+L90</f>
        <v>0</v>
      </c>
      <c r="M86" s="117">
        <f t="shared" si="15"/>
        <v>0</v>
      </c>
      <c r="N86" s="194">
        <f>N88+N89+N90+N87</f>
        <v>257373.60000000003</v>
      </c>
      <c r="O86" s="117">
        <f>O88+O89+O90+O87</f>
        <v>0</v>
      </c>
      <c r="P86" s="117">
        <f t="shared" si="16"/>
        <v>0</v>
      </c>
      <c r="Q86" s="194">
        <f>Q88+Q89+Q90+Q87</f>
        <v>201675.8</v>
      </c>
      <c r="R86" s="117">
        <f>R88+R89+R90+R87</f>
        <v>0</v>
      </c>
      <c r="S86" s="117">
        <f t="shared" si="17"/>
        <v>0</v>
      </c>
      <c r="T86" s="194">
        <f>T88+T89+T90+T87</f>
        <v>201675.8</v>
      </c>
      <c r="U86" s="117">
        <f>U88+U89+U90+U87</f>
        <v>0</v>
      </c>
      <c r="V86" s="117">
        <f t="shared" si="18"/>
        <v>0</v>
      </c>
      <c r="W86" s="194">
        <f>W88+W89+W90+W87</f>
        <v>201676</v>
      </c>
      <c r="X86" s="117">
        <f>X88+X89+X90+X87</f>
        <v>0</v>
      </c>
      <c r="Y86" s="117">
        <f t="shared" si="19"/>
        <v>0</v>
      </c>
      <c r="Z86" s="194">
        <f>Z88+Z89+Z90+Z87</f>
        <v>45104.5</v>
      </c>
      <c r="AA86" s="117">
        <f>AA88+AA89+AA90+AA87</f>
        <v>0</v>
      </c>
      <c r="AB86" s="117">
        <f t="shared" si="20"/>
        <v>0</v>
      </c>
      <c r="AC86" s="194">
        <f>AC88+AC89+AC90+AC87</f>
        <v>45104.5</v>
      </c>
      <c r="AD86" s="117">
        <f>AD88+AD89+AD90+AD87</f>
        <v>0</v>
      </c>
      <c r="AE86" s="117">
        <f t="shared" si="21"/>
        <v>0</v>
      </c>
      <c r="AF86" s="194">
        <f>AF88+AF89+AF90+AF87</f>
        <v>45130.600000000006</v>
      </c>
      <c r="AG86" s="117">
        <f>AG88+AG89+AG90+AG87</f>
        <v>0</v>
      </c>
      <c r="AH86" s="117">
        <f t="shared" si="22"/>
        <v>0</v>
      </c>
      <c r="AI86" s="194">
        <f>AI88+AI89+AI90+AI87</f>
        <v>110435.3</v>
      </c>
      <c r="AJ86" s="117">
        <f>AJ88+AJ89+AJ90+AJ87</f>
        <v>0</v>
      </c>
      <c r="AK86" s="117">
        <f t="shared" si="23"/>
        <v>0</v>
      </c>
      <c r="AL86" s="194">
        <f>AL88+AL89+AL90+AL87</f>
        <v>110435.4</v>
      </c>
      <c r="AM86" s="117">
        <f>AM88+AM89+AM90+AM87</f>
        <v>0</v>
      </c>
      <c r="AN86" s="117">
        <f t="shared" si="24"/>
        <v>0</v>
      </c>
      <c r="AO86" s="194">
        <f>AO88+AO89+AO90+AO87</f>
        <v>110432.69999999998</v>
      </c>
      <c r="AP86" s="198">
        <f>AP88+AP89+AP90+AP87</f>
        <v>0</v>
      </c>
      <c r="AQ86" s="117">
        <f t="shared" si="25"/>
        <v>0</v>
      </c>
      <c r="AR86" s="196"/>
      <c r="AS86" s="186"/>
    </row>
    <row r="87" spans="1:45" ht="33.75" customHeight="1" x14ac:dyDescent="0.3">
      <c r="A87" s="388"/>
      <c r="B87" s="391"/>
      <c r="C87" s="399"/>
      <c r="D87" s="151" t="s">
        <v>37</v>
      </c>
      <c r="E87" s="116">
        <f>H87+K87+N87+Q87+T87+W87+Z87+AC87+AF87+AI87+AL87+AO87</f>
        <v>46513.200000000004</v>
      </c>
      <c r="F87" s="102">
        <f t="shared" ref="F87" si="101">I87+L87+O87+R87+U87+X87+AA87+AD87+AG87+AJ87+AM87+AP87</f>
        <v>0</v>
      </c>
      <c r="G87" s="118">
        <f t="shared" si="26"/>
        <v>0</v>
      </c>
      <c r="H87" s="128">
        <v>0</v>
      </c>
      <c r="I87" s="109">
        <v>0</v>
      </c>
      <c r="J87" s="118" t="e">
        <f t="shared" si="14"/>
        <v>#DIV/0!</v>
      </c>
      <c r="K87" s="128">
        <v>3224.7</v>
      </c>
      <c r="L87" s="109"/>
      <c r="M87" s="118">
        <f t="shared" si="15"/>
        <v>0</v>
      </c>
      <c r="N87" s="128">
        <v>8462.2000000000007</v>
      </c>
      <c r="O87" s="109"/>
      <c r="P87" s="118">
        <f t="shared" si="16"/>
        <v>0</v>
      </c>
      <c r="Q87" s="128">
        <v>6006.6</v>
      </c>
      <c r="R87" s="109"/>
      <c r="S87" s="118">
        <f t="shared" si="17"/>
        <v>0</v>
      </c>
      <c r="T87" s="128">
        <v>6006.6</v>
      </c>
      <c r="U87" s="109"/>
      <c r="V87" s="118">
        <f t="shared" si="18"/>
        <v>0</v>
      </c>
      <c r="W87" s="128">
        <v>6006.7</v>
      </c>
      <c r="X87" s="109"/>
      <c r="Y87" s="118">
        <f t="shared" si="19"/>
        <v>0</v>
      </c>
      <c r="Z87" s="128">
        <v>1853.3</v>
      </c>
      <c r="AA87" s="109"/>
      <c r="AB87" s="118">
        <f t="shared" si="20"/>
        <v>0</v>
      </c>
      <c r="AC87" s="128">
        <v>1853.3</v>
      </c>
      <c r="AD87" s="109"/>
      <c r="AE87" s="118">
        <f t="shared" si="21"/>
        <v>0</v>
      </c>
      <c r="AF87" s="128">
        <v>1853.2</v>
      </c>
      <c r="AG87" s="109"/>
      <c r="AH87" s="118">
        <f t="shared" si="22"/>
        <v>0</v>
      </c>
      <c r="AI87" s="128">
        <v>3748.8</v>
      </c>
      <c r="AJ87" s="109"/>
      <c r="AK87" s="118">
        <f t="shared" si="23"/>
        <v>0</v>
      </c>
      <c r="AL87" s="128">
        <v>3748.9</v>
      </c>
      <c r="AM87" s="109"/>
      <c r="AN87" s="118">
        <f t="shared" si="24"/>
        <v>0</v>
      </c>
      <c r="AO87" s="128">
        <v>3748.9</v>
      </c>
      <c r="AP87" s="109"/>
      <c r="AQ87" s="118">
        <f t="shared" si="25"/>
        <v>0</v>
      </c>
      <c r="AR87" s="109"/>
    </row>
    <row r="88" spans="1:45" ht="33.75" customHeight="1" x14ac:dyDescent="0.3">
      <c r="A88" s="388"/>
      <c r="B88" s="391"/>
      <c r="C88" s="399"/>
      <c r="D88" s="155" t="s">
        <v>2</v>
      </c>
      <c r="E88" s="116">
        <f t="shared" ref="E88:F91" si="102">H88+K88+N88+Q88+T88+W88+Z88+AC88+AF88+AI88+AL88+AO88</f>
        <v>1170412.5</v>
      </c>
      <c r="F88" s="102">
        <f t="shared" si="102"/>
        <v>20699.8</v>
      </c>
      <c r="G88" s="118">
        <f t="shared" si="26"/>
        <v>1.7685901338203409</v>
      </c>
      <c r="H88" s="170">
        <v>20699.8</v>
      </c>
      <c r="I88" s="171">
        <v>20699.8</v>
      </c>
      <c r="J88" s="118">
        <f t="shared" si="14"/>
        <v>100</v>
      </c>
      <c r="K88" s="170">
        <v>96603.5</v>
      </c>
      <c r="L88" s="171"/>
      <c r="M88" s="118">
        <f t="shared" si="15"/>
        <v>0</v>
      </c>
      <c r="N88" s="170">
        <v>160939.70000000001</v>
      </c>
      <c r="O88" s="171"/>
      <c r="P88" s="118">
        <f t="shared" si="16"/>
        <v>0</v>
      </c>
      <c r="Q88" s="170">
        <v>172743.4</v>
      </c>
      <c r="R88" s="171"/>
      <c r="S88" s="118">
        <f t="shared" si="17"/>
        <v>0</v>
      </c>
      <c r="T88" s="170">
        <v>172743.4</v>
      </c>
      <c r="U88" s="171"/>
      <c r="V88" s="118">
        <f t="shared" si="18"/>
        <v>0</v>
      </c>
      <c r="W88" s="170">
        <v>172743.5</v>
      </c>
      <c r="X88" s="171"/>
      <c r="Y88" s="118">
        <f t="shared" si="19"/>
        <v>0</v>
      </c>
      <c r="Z88" s="170">
        <v>32126.2</v>
      </c>
      <c r="AA88" s="171"/>
      <c r="AB88" s="118">
        <f t="shared" si="20"/>
        <v>0</v>
      </c>
      <c r="AC88" s="170">
        <v>32126.2</v>
      </c>
      <c r="AD88" s="171"/>
      <c r="AE88" s="118">
        <f t="shared" si="21"/>
        <v>0</v>
      </c>
      <c r="AF88" s="170">
        <v>32126.400000000001</v>
      </c>
      <c r="AG88" s="171"/>
      <c r="AH88" s="118">
        <f t="shared" si="22"/>
        <v>0</v>
      </c>
      <c r="AI88" s="170">
        <v>92520.1</v>
      </c>
      <c r="AJ88" s="171"/>
      <c r="AK88" s="118">
        <f t="shared" si="23"/>
        <v>0</v>
      </c>
      <c r="AL88" s="170">
        <v>92520.1</v>
      </c>
      <c r="AM88" s="171"/>
      <c r="AN88" s="118">
        <f t="shared" si="24"/>
        <v>0</v>
      </c>
      <c r="AO88" s="170">
        <v>92520.2</v>
      </c>
      <c r="AP88" s="171"/>
      <c r="AQ88" s="118">
        <f t="shared" si="25"/>
        <v>0</v>
      </c>
      <c r="AR88" s="109"/>
    </row>
    <row r="89" spans="1:45" ht="33.75" customHeight="1" x14ac:dyDescent="0.3">
      <c r="A89" s="388"/>
      <c r="B89" s="391"/>
      <c r="C89" s="399"/>
      <c r="D89" s="155" t="s">
        <v>43</v>
      </c>
      <c r="E89" s="116">
        <f t="shared" si="102"/>
        <v>219098.09999999998</v>
      </c>
      <c r="F89" s="102">
        <f t="shared" si="102"/>
        <v>1351.5</v>
      </c>
      <c r="G89" s="118">
        <f t="shared" si="26"/>
        <v>0.61684697402670319</v>
      </c>
      <c r="H89" s="170">
        <v>1351.5</v>
      </c>
      <c r="I89" s="171">
        <v>1351.5</v>
      </c>
      <c r="J89" s="118">
        <f t="shared" si="14"/>
        <v>100</v>
      </c>
      <c r="K89" s="170">
        <v>28423.599999999999</v>
      </c>
      <c r="L89" s="171"/>
      <c r="M89" s="118">
        <f t="shared" si="15"/>
        <v>0</v>
      </c>
      <c r="N89" s="170">
        <v>78294.7</v>
      </c>
      <c r="O89" s="171"/>
      <c r="P89" s="118">
        <f t="shared" si="16"/>
        <v>0</v>
      </c>
      <c r="Q89" s="170">
        <v>16755.8</v>
      </c>
      <c r="R89" s="171"/>
      <c r="S89" s="118">
        <f t="shared" si="17"/>
        <v>0</v>
      </c>
      <c r="T89" s="170">
        <v>16755.8</v>
      </c>
      <c r="U89" s="171"/>
      <c r="V89" s="118">
        <f t="shared" si="18"/>
        <v>0</v>
      </c>
      <c r="W89" s="173">
        <v>16755.8</v>
      </c>
      <c r="X89" s="171"/>
      <c r="Y89" s="118">
        <f t="shared" si="19"/>
        <v>0</v>
      </c>
      <c r="Z89" s="173">
        <v>8380</v>
      </c>
      <c r="AA89" s="171"/>
      <c r="AB89" s="118">
        <f t="shared" si="20"/>
        <v>0</v>
      </c>
      <c r="AC89" s="173">
        <v>8380</v>
      </c>
      <c r="AD89" s="171"/>
      <c r="AE89" s="118">
        <f t="shared" si="21"/>
        <v>0</v>
      </c>
      <c r="AF89" s="170">
        <v>8401.7000000000007</v>
      </c>
      <c r="AG89" s="171"/>
      <c r="AH89" s="118">
        <f t="shared" si="22"/>
        <v>0</v>
      </c>
      <c r="AI89" s="173">
        <v>11866.4</v>
      </c>
      <c r="AJ89" s="171"/>
      <c r="AK89" s="118">
        <f t="shared" si="23"/>
        <v>0</v>
      </c>
      <c r="AL89" s="170">
        <v>11866.4</v>
      </c>
      <c r="AM89" s="171"/>
      <c r="AN89" s="118">
        <f t="shared" si="24"/>
        <v>0</v>
      </c>
      <c r="AO89" s="170">
        <v>11866.4</v>
      </c>
      <c r="AP89" s="171"/>
      <c r="AQ89" s="118">
        <f t="shared" si="25"/>
        <v>0</v>
      </c>
      <c r="AR89" s="109"/>
    </row>
    <row r="90" spans="1:45" ht="33.75" customHeight="1" x14ac:dyDescent="0.3">
      <c r="A90" s="388"/>
      <c r="B90" s="391"/>
      <c r="C90" s="399"/>
      <c r="D90" s="155" t="s">
        <v>285</v>
      </c>
      <c r="E90" s="116">
        <f>H90+K90+N90+Q90+T90+W90+Z90+AC90+AF90+AI90+AL90+AO90</f>
        <v>46000</v>
      </c>
      <c r="F90" s="102">
        <f>I90+L90+O90+R90+U90+X90+AA90+AD90+AG90+AJ90+AM90+AP90</f>
        <v>351.7</v>
      </c>
      <c r="G90" s="118">
        <f t="shared" si="26"/>
        <v>0.76456521739130434</v>
      </c>
      <c r="H90" s="170">
        <v>351.7</v>
      </c>
      <c r="I90" s="171">
        <v>351.7</v>
      </c>
      <c r="J90" s="118">
        <f t="shared" si="14"/>
        <v>100</v>
      </c>
      <c r="K90" s="170">
        <v>2324.8000000000002</v>
      </c>
      <c r="L90" s="171"/>
      <c r="M90" s="118">
        <f t="shared" si="15"/>
        <v>0</v>
      </c>
      <c r="N90" s="170">
        <v>9677</v>
      </c>
      <c r="O90" s="171"/>
      <c r="P90" s="118">
        <f t="shared" si="16"/>
        <v>0</v>
      </c>
      <c r="Q90" s="170">
        <v>6170</v>
      </c>
      <c r="R90" s="171"/>
      <c r="S90" s="118">
        <f t="shared" si="17"/>
        <v>0</v>
      </c>
      <c r="T90" s="170">
        <v>6170</v>
      </c>
      <c r="U90" s="171"/>
      <c r="V90" s="118">
        <f t="shared" si="18"/>
        <v>0</v>
      </c>
      <c r="W90" s="170">
        <v>6170</v>
      </c>
      <c r="X90" s="171"/>
      <c r="Y90" s="118">
        <f t="shared" si="19"/>
        <v>0</v>
      </c>
      <c r="Z90" s="170">
        <v>2745</v>
      </c>
      <c r="AA90" s="171"/>
      <c r="AB90" s="118">
        <f t="shared" si="20"/>
        <v>0</v>
      </c>
      <c r="AC90" s="170">
        <v>2745</v>
      </c>
      <c r="AD90" s="171"/>
      <c r="AE90" s="118">
        <f t="shared" si="21"/>
        <v>0</v>
      </c>
      <c r="AF90" s="170">
        <v>2749.3</v>
      </c>
      <c r="AG90" s="171"/>
      <c r="AH90" s="118">
        <f t="shared" si="22"/>
        <v>0</v>
      </c>
      <c r="AI90" s="170">
        <v>2300</v>
      </c>
      <c r="AJ90" s="171"/>
      <c r="AK90" s="118">
        <f t="shared" si="23"/>
        <v>0</v>
      </c>
      <c r="AL90" s="170">
        <v>2300</v>
      </c>
      <c r="AM90" s="171"/>
      <c r="AN90" s="118">
        <f t="shared" si="24"/>
        <v>0</v>
      </c>
      <c r="AO90" s="170">
        <v>2297.1999999999998</v>
      </c>
      <c r="AP90" s="171"/>
      <c r="AQ90" s="118">
        <f t="shared" si="25"/>
        <v>0</v>
      </c>
      <c r="AR90" s="109"/>
    </row>
    <row r="91" spans="1:45" ht="33.75" customHeight="1" x14ac:dyDescent="0.3">
      <c r="A91" s="389"/>
      <c r="B91" s="392"/>
      <c r="C91" s="400"/>
      <c r="D91" s="151" t="s">
        <v>281</v>
      </c>
      <c r="E91" s="116">
        <f t="shared" si="102"/>
        <v>0</v>
      </c>
      <c r="F91" s="102">
        <f t="shared" si="102"/>
        <v>0</v>
      </c>
      <c r="G91" s="118" t="e">
        <f t="shared" si="26"/>
        <v>#DIV/0!</v>
      </c>
      <c r="H91" s="128">
        <v>0</v>
      </c>
      <c r="I91" s="109"/>
      <c r="J91" s="118" t="e">
        <f t="shared" si="14"/>
        <v>#DIV/0!</v>
      </c>
      <c r="K91" s="128">
        <v>0</v>
      </c>
      <c r="L91" s="109"/>
      <c r="M91" s="118" t="e">
        <f t="shared" si="15"/>
        <v>#DIV/0!</v>
      </c>
      <c r="N91" s="128">
        <v>0</v>
      </c>
      <c r="O91" s="109"/>
      <c r="P91" s="118" t="e">
        <f t="shared" si="16"/>
        <v>#DIV/0!</v>
      </c>
      <c r="Q91" s="128">
        <v>0</v>
      </c>
      <c r="R91" s="109"/>
      <c r="S91" s="118" t="e">
        <f t="shared" si="17"/>
        <v>#DIV/0!</v>
      </c>
      <c r="T91" s="128">
        <v>0</v>
      </c>
      <c r="U91" s="109"/>
      <c r="V91" s="118" t="e">
        <f t="shared" si="18"/>
        <v>#DIV/0!</v>
      </c>
      <c r="W91" s="128">
        <v>0</v>
      </c>
      <c r="X91" s="109"/>
      <c r="Y91" s="118" t="e">
        <f t="shared" si="19"/>
        <v>#DIV/0!</v>
      </c>
      <c r="Z91" s="128">
        <v>0</v>
      </c>
      <c r="AA91" s="109"/>
      <c r="AB91" s="118" t="e">
        <f t="shared" si="20"/>
        <v>#DIV/0!</v>
      </c>
      <c r="AC91" s="128">
        <v>0</v>
      </c>
      <c r="AD91" s="109"/>
      <c r="AE91" s="118" t="e">
        <f t="shared" si="21"/>
        <v>#DIV/0!</v>
      </c>
      <c r="AF91" s="128">
        <v>0</v>
      </c>
      <c r="AG91" s="109"/>
      <c r="AH91" s="118" t="e">
        <f t="shared" si="22"/>
        <v>#DIV/0!</v>
      </c>
      <c r="AI91" s="128">
        <v>0</v>
      </c>
      <c r="AJ91" s="109"/>
      <c r="AK91" s="118" t="e">
        <f t="shared" si="23"/>
        <v>#DIV/0!</v>
      </c>
      <c r="AL91" s="128">
        <v>0</v>
      </c>
      <c r="AM91" s="109"/>
      <c r="AN91" s="118" t="e">
        <f t="shared" si="24"/>
        <v>#DIV/0!</v>
      </c>
      <c r="AO91" s="128">
        <v>0</v>
      </c>
      <c r="AP91" s="109"/>
      <c r="AQ91" s="118" t="e">
        <f t="shared" si="25"/>
        <v>#DIV/0!</v>
      </c>
      <c r="AR91" s="109"/>
    </row>
    <row r="92" spans="1:45" s="167" customFormat="1" ht="33.75" customHeight="1" x14ac:dyDescent="0.3">
      <c r="A92" s="387" t="s">
        <v>357</v>
      </c>
      <c r="B92" s="379" t="s">
        <v>300</v>
      </c>
      <c r="C92" s="381" t="s">
        <v>297</v>
      </c>
      <c r="D92" s="164" t="s">
        <v>284</v>
      </c>
      <c r="E92" s="194">
        <f>E93+E94+E95</f>
        <v>59807.799999999988</v>
      </c>
      <c r="F92" s="117">
        <f t="shared" ref="F92:AP92" si="103">F93+F94+F95</f>
        <v>1904</v>
      </c>
      <c r="G92" s="117">
        <f t="shared" si="26"/>
        <v>3.1835312450884343</v>
      </c>
      <c r="H92" s="194">
        <f t="shared" si="103"/>
        <v>1904</v>
      </c>
      <c r="I92" s="117">
        <f t="shared" si="103"/>
        <v>1904</v>
      </c>
      <c r="J92" s="117">
        <f t="shared" si="14"/>
        <v>100</v>
      </c>
      <c r="K92" s="194">
        <f t="shared" ref="K92" si="104">K93+K94+K95</f>
        <v>8132.3</v>
      </c>
      <c r="L92" s="117">
        <f t="shared" si="103"/>
        <v>0</v>
      </c>
      <c r="M92" s="117">
        <f t="shared" si="15"/>
        <v>0</v>
      </c>
      <c r="N92" s="194">
        <f t="shared" ref="N92" si="105">N93+N94+N95</f>
        <v>8722.7000000000007</v>
      </c>
      <c r="O92" s="117">
        <f t="shared" si="103"/>
        <v>0</v>
      </c>
      <c r="P92" s="117">
        <f t="shared" si="16"/>
        <v>0</v>
      </c>
      <c r="Q92" s="117">
        <f t="shared" ref="Q92" si="106">Q93+Q94+Q95</f>
        <v>6017.8</v>
      </c>
      <c r="R92" s="117">
        <f t="shared" si="103"/>
        <v>0</v>
      </c>
      <c r="S92" s="117">
        <f t="shared" si="17"/>
        <v>0</v>
      </c>
      <c r="T92" s="117">
        <f t="shared" ref="T92" si="107">T93+T94+T95</f>
        <v>6017.8</v>
      </c>
      <c r="U92" s="117">
        <f t="shared" si="103"/>
        <v>0</v>
      </c>
      <c r="V92" s="117">
        <f t="shared" si="18"/>
        <v>0</v>
      </c>
      <c r="W92" s="117">
        <f t="shared" ref="W92" si="108">W93+W94+W95</f>
        <v>6018</v>
      </c>
      <c r="X92" s="117">
        <f t="shared" si="103"/>
        <v>0</v>
      </c>
      <c r="Y92" s="117">
        <f t="shared" si="19"/>
        <v>0</v>
      </c>
      <c r="Z92" s="117">
        <f t="shared" ref="Z92" si="109">Z93+Z94+Z95</f>
        <v>1957.7</v>
      </c>
      <c r="AA92" s="117">
        <f t="shared" si="103"/>
        <v>0</v>
      </c>
      <c r="AB92" s="117">
        <f t="shared" si="20"/>
        <v>0</v>
      </c>
      <c r="AC92" s="117">
        <f t="shared" si="103"/>
        <v>1957.7</v>
      </c>
      <c r="AD92" s="117">
        <f t="shared" si="103"/>
        <v>0</v>
      </c>
      <c r="AE92" s="117">
        <f t="shared" si="21"/>
        <v>0</v>
      </c>
      <c r="AF92" s="117">
        <f t="shared" si="103"/>
        <v>1957.7</v>
      </c>
      <c r="AG92" s="117">
        <f t="shared" si="103"/>
        <v>0</v>
      </c>
      <c r="AH92" s="117">
        <f t="shared" si="22"/>
        <v>0</v>
      </c>
      <c r="AI92" s="117">
        <f t="shared" si="103"/>
        <v>5700</v>
      </c>
      <c r="AJ92" s="117">
        <f t="shared" si="103"/>
        <v>0</v>
      </c>
      <c r="AK92" s="117">
        <f t="shared" si="23"/>
        <v>0</v>
      </c>
      <c r="AL92" s="117">
        <f t="shared" si="103"/>
        <v>5700</v>
      </c>
      <c r="AM92" s="117">
        <f t="shared" si="103"/>
        <v>0</v>
      </c>
      <c r="AN92" s="117">
        <f t="shared" si="24"/>
        <v>0</v>
      </c>
      <c r="AO92" s="117">
        <f t="shared" si="103"/>
        <v>5722.1</v>
      </c>
      <c r="AP92" s="117">
        <f t="shared" si="103"/>
        <v>0</v>
      </c>
      <c r="AQ92" s="117">
        <f t="shared" si="25"/>
        <v>0</v>
      </c>
      <c r="AR92" s="196"/>
      <c r="AS92" s="186"/>
    </row>
    <row r="93" spans="1:45" ht="33.75" customHeight="1" x14ac:dyDescent="0.3">
      <c r="A93" s="388"/>
      <c r="B93" s="379"/>
      <c r="C93" s="381"/>
      <c r="D93" s="151" t="s">
        <v>2</v>
      </c>
      <c r="E93" s="116">
        <f t="shared" ref="E93:F95" si="110">H93+K93+N93+Q93+T93+W93+Z93+AC93+AF93+AI93+AL93+AO93</f>
        <v>0</v>
      </c>
      <c r="F93" s="102">
        <f t="shared" si="110"/>
        <v>0</v>
      </c>
      <c r="G93" s="118" t="e">
        <f t="shared" si="26"/>
        <v>#DIV/0!</v>
      </c>
      <c r="H93" s="170">
        <v>0</v>
      </c>
      <c r="I93" s="171"/>
      <c r="J93" s="118" t="e">
        <f t="shared" si="14"/>
        <v>#DIV/0!</v>
      </c>
      <c r="K93" s="170">
        <v>0</v>
      </c>
      <c r="L93" s="171"/>
      <c r="M93" s="118" t="e">
        <f t="shared" si="15"/>
        <v>#DIV/0!</v>
      </c>
      <c r="N93" s="170">
        <v>0</v>
      </c>
      <c r="O93" s="171"/>
      <c r="P93" s="118" t="e">
        <f t="shared" si="16"/>
        <v>#DIV/0!</v>
      </c>
      <c r="Q93" s="170">
        <v>0</v>
      </c>
      <c r="R93" s="171"/>
      <c r="S93" s="118" t="e">
        <f t="shared" si="17"/>
        <v>#DIV/0!</v>
      </c>
      <c r="T93" s="170">
        <v>0</v>
      </c>
      <c r="U93" s="171"/>
      <c r="V93" s="118" t="e">
        <f t="shared" si="18"/>
        <v>#DIV/0!</v>
      </c>
      <c r="W93" s="170">
        <v>0</v>
      </c>
      <c r="X93" s="171"/>
      <c r="Y93" s="118" t="e">
        <f t="shared" si="19"/>
        <v>#DIV/0!</v>
      </c>
      <c r="Z93" s="170">
        <f>1311.5-1311.5</f>
        <v>0</v>
      </c>
      <c r="AA93" s="171"/>
      <c r="AB93" s="118" t="e">
        <f t="shared" si="20"/>
        <v>#DIV/0!</v>
      </c>
      <c r="AC93" s="170">
        <v>0</v>
      </c>
      <c r="AD93" s="171"/>
      <c r="AE93" s="118" t="e">
        <f t="shared" si="21"/>
        <v>#DIV/0!</v>
      </c>
      <c r="AF93" s="170">
        <v>0</v>
      </c>
      <c r="AG93" s="171"/>
      <c r="AH93" s="118" t="e">
        <f t="shared" si="22"/>
        <v>#DIV/0!</v>
      </c>
      <c r="AI93" s="170">
        <v>0</v>
      </c>
      <c r="AJ93" s="171"/>
      <c r="AK93" s="118" t="e">
        <f t="shared" si="23"/>
        <v>#DIV/0!</v>
      </c>
      <c r="AL93" s="170">
        <v>0</v>
      </c>
      <c r="AM93" s="171"/>
      <c r="AN93" s="118" t="e">
        <f t="shared" si="24"/>
        <v>#DIV/0!</v>
      </c>
      <c r="AO93" s="170">
        <v>0</v>
      </c>
      <c r="AP93" s="171"/>
      <c r="AQ93" s="118" t="e">
        <f t="shared" si="25"/>
        <v>#DIV/0!</v>
      </c>
      <c r="AR93" s="109"/>
    </row>
    <row r="94" spans="1:45" ht="33.75" customHeight="1" x14ac:dyDescent="0.3">
      <c r="A94" s="388"/>
      <c r="B94" s="379"/>
      <c r="C94" s="381"/>
      <c r="D94" s="151" t="s">
        <v>43</v>
      </c>
      <c r="E94" s="116">
        <f t="shared" si="110"/>
        <v>59807.799999999988</v>
      </c>
      <c r="F94" s="102">
        <f t="shared" si="110"/>
        <v>1904</v>
      </c>
      <c r="G94" s="118">
        <f t="shared" si="26"/>
        <v>3.1835312450884343</v>
      </c>
      <c r="H94" s="318">
        <f>1904</f>
        <v>1904</v>
      </c>
      <c r="I94" s="319">
        <v>1904</v>
      </c>
      <c r="J94" s="102">
        <f t="shared" si="14"/>
        <v>100</v>
      </c>
      <c r="K94" s="318">
        <f>8132.3</f>
        <v>8132.3</v>
      </c>
      <c r="L94" s="319"/>
      <c r="M94" s="102">
        <f>(L94/K94)*100</f>
        <v>0</v>
      </c>
      <c r="N94" s="318">
        <f>8722.7</f>
        <v>8722.7000000000007</v>
      </c>
      <c r="O94" s="171"/>
      <c r="P94" s="118">
        <f t="shared" si="16"/>
        <v>0</v>
      </c>
      <c r="Q94" s="170">
        <v>6017.8</v>
      </c>
      <c r="R94" s="171"/>
      <c r="S94" s="118">
        <f t="shared" si="17"/>
        <v>0</v>
      </c>
      <c r="T94" s="170">
        <v>6017.8</v>
      </c>
      <c r="U94" s="171"/>
      <c r="V94" s="118">
        <f t="shared" si="18"/>
        <v>0</v>
      </c>
      <c r="W94" s="170">
        <v>6018</v>
      </c>
      <c r="X94" s="171"/>
      <c r="Y94" s="118">
        <f t="shared" si="19"/>
        <v>0</v>
      </c>
      <c r="Z94" s="170">
        <v>1957.7</v>
      </c>
      <c r="AA94" s="171"/>
      <c r="AB94" s="118">
        <f t="shared" si="20"/>
        <v>0</v>
      </c>
      <c r="AC94" s="170">
        <v>1957.7</v>
      </c>
      <c r="AD94" s="171"/>
      <c r="AE94" s="118">
        <f t="shared" si="21"/>
        <v>0</v>
      </c>
      <c r="AF94" s="170">
        <v>1957.7</v>
      </c>
      <c r="AG94" s="171"/>
      <c r="AH94" s="118">
        <f t="shared" si="22"/>
        <v>0</v>
      </c>
      <c r="AI94" s="170">
        <v>5700</v>
      </c>
      <c r="AJ94" s="171"/>
      <c r="AK94" s="118">
        <f t="shared" si="23"/>
        <v>0</v>
      </c>
      <c r="AL94" s="170">
        <v>5700</v>
      </c>
      <c r="AM94" s="171"/>
      <c r="AN94" s="118">
        <f t="shared" si="24"/>
        <v>0</v>
      </c>
      <c r="AO94" s="170">
        <v>5722.1</v>
      </c>
      <c r="AP94" s="171"/>
      <c r="AQ94" s="118">
        <f t="shared" si="25"/>
        <v>0</v>
      </c>
      <c r="AR94" s="109"/>
    </row>
    <row r="95" spans="1:45" ht="33.75" customHeight="1" x14ac:dyDescent="0.3">
      <c r="A95" s="389"/>
      <c r="B95" s="379"/>
      <c r="C95" s="381"/>
      <c r="D95" s="151" t="s">
        <v>285</v>
      </c>
      <c r="E95" s="116">
        <f t="shared" si="110"/>
        <v>0</v>
      </c>
      <c r="F95" s="102">
        <f t="shared" si="110"/>
        <v>0</v>
      </c>
      <c r="G95" s="118" t="e">
        <f t="shared" si="26"/>
        <v>#DIV/0!</v>
      </c>
      <c r="H95" s="170">
        <v>0</v>
      </c>
      <c r="I95" s="171"/>
      <c r="J95" s="118" t="e">
        <f t="shared" si="14"/>
        <v>#DIV/0!</v>
      </c>
      <c r="K95" s="170">
        <v>0</v>
      </c>
      <c r="L95" s="171"/>
      <c r="M95" s="118" t="e">
        <f t="shared" si="15"/>
        <v>#DIV/0!</v>
      </c>
      <c r="N95" s="170">
        <v>0</v>
      </c>
      <c r="O95" s="171"/>
      <c r="P95" s="118" t="e">
        <f t="shared" si="16"/>
        <v>#DIV/0!</v>
      </c>
      <c r="Q95" s="170">
        <v>0</v>
      </c>
      <c r="R95" s="171"/>
      <c r="S95" s="118" t="e">
        <f t="shared" si="17"/>
        <v>#DIV/0!</v>
      </c>
      <c r="T95" s="170">
        <v>0</v>
      </c>
      <c r="U95" s="171"/>
      <c r="V95" s="118" t="e">
        <f t="shared" si="18"/>
        <v>#DIV/0!</v>
      </c>
      <c r="W95" s="170">
        <v>0</v>
      </c>
      <c r="X95" s="171"/>
      <c r="Y95" s="118" t="e">
        <f t="shared" si="19"/>
        <v>#DIV/0!</v>
      </c>
      <c r="Z95" s="170">
        <v>0</v>
      </c>
      <c r="AA95" s="171"/>
      <c r="AB95" s="118" t="e">
        <f t="shared" si="20"/>
        <v>#DIV/0!</v>
      </c>
      <c r="AC95" s="170">
        <v>0</v>
      </c>
      <c r="AD95" s="171"/>
      <c r="AE95" s="118" t="e">
        <f t="shared" si="21"/>
        <v>#DIV/0!</v>
      </c>
      <c r="AF95" s="170">
        <v>0</v>
      </c>
      <c r="AG95" s="171"/>
      <c r="AH95" s="118" t="e">
        <f t="shared" si="22"/>
        <v>#DIV/0!</v>
      </c>
      <c r="AI95" s="170">
        <v>0</v>
      </c>
      <c r="AJ95" s="171"/>
      <c r="AK95" s="118" t="e">
        <f t="shared" si="23"/>
        <v>#DIV/0!</v>
      </c>
      <c r="AL95" s="170">
        <v>0</v>
      </c>
      <c r="AM95" s="171"/>
      <c r="AN95" s="118" t="e">
        <f t="shared" si="24"/>
        <v>#DIV/0!</v>
      </c>
      <c r="AO95" s="170">
        <v>0</v>
      </c>
      <c r="AP95" s="171"/>
      <c r="AQ95" s="118" t="e">
        <f t="shared" si="25"/>
        <v>#DIV/0!</v>
      </c>
      <c r="AR95" s="109"/>
    </row>
    <row r="96" spans="1:45" s="167" customFormat="1" ht="60.75" customHeight="1" x14ac:dyDescent="0.3">
      <c r="A96" s="380" t="s">
        <v>12</v>
      </c>
      <c r="B96" s="379" t="s">
        <v>397</v>
      </c>
      <c r="C96" s="381" t="s">
        <v>297</v>
      </c>
      <c r="D96" s="164" t="s">
        <v>284</v>
      </c>
      <c r="E96" s="194">
        <f>E97+E98+E99</f>
        <v>20464.000000000004</v>
      </c>
      <c r="F96" s="117">
        <f t="shared" ref="F96:AP96" si="111">F97+F98+F99</f>
        <v>0</v>
      </c>
      <c r="G96" s="117">
        <f t="shared" si="26"/>
        <v>0</v>
      </c>
      <c r="H96" s="194">
        <f t="shared" si="111"/>
        <v>0</v>
      </c>
      <c r="I96" s="117">
        <f t="shared" si="111"/>
        <v>0</v>
      </c>
      <c r="J96" s="117" t="e">
        <f t="shared" si="14"/>
        <v>#DIV/0!</v>
      </c>
      <c r="K96" s="194">
        <f t="shared" ref="K96" si="112">K97+K98+K99</f>
        <v>0</v>
      </c>
      <c r="L96" s="117"/>
      <c r="M96" s="117" t="e">
        <f t="shared" si="15"/>
        <v>#DIV/0!</v>
      </c>
      <c r="N96" s="194">
        <f t="shared" ref="N96" si="113">N97+N98+N99</f>
        <v>3953.4000000000005</v>
      </c>
      <c r="O96" s="117">
        <f t="shared" si="111"/>
        <v>0</v>
      </c>
      <c r="P96" s="117">
        <f t="shared" si="16"/>
        <v>0</v>
      </c>
      <c r="Q96" s="194">
        <f t="shared" ref="Q96" si="114">Q97+Q98+Q99</f>
        <v>3626.3</v>
      </c>
      <c r="R96" s="117">
        <f t="shared" si="111"/>
        <v>0</v>
      </c>
      <c r="S96" s="117">
        <f t="shared" si="17"/>
        <v>0</v>
      </c>
      <c r="T96" s="194">
        <f t="shared" ref="T96" si="115">T97+T98+T99</f>
        <v>3626.3</v>
      </c>
      <c r="U96" s="117">
        <f t="shared" si="111"/>
        <v>0</v>
      </c>
      <c r="V96" s="117">
        <f t="shared" si="18"/>
        <v>0</v>
      </c>
      <c r="W96" s="194">
        <f t="shared" ref="W96" si="116">W97+W98+W99</f>
        <v>3626.4</v>
      </c>
      <c r="X96" s="117">
        <f t="shared" si="111"/>
        <v>0</v>
      </c>
      <c r="Y96" s="117">
        <f t="shared" si="19"/>
        <v>0</v>
      </c>
      <c r="Z96" s="194">
        <f t="shared" ref="Z96" si="117">Z97+Z98+Z99</f>
        <v>666.5</v>
      </c>
      <c r="AA96" s="117">
        <f t="shared" si="111"/>
        <v>0</v>
      </c>
      <c r="AB96" s="117">
        <f t="shared" si="20"/>
        <v>0</v>
      </c>
      <c r="AC96" s="194">
        <f t="shared" si="111"/>
        <v>666.5</v>
      </c>
      <c r="AD96" s="117">
        <f t="shared" si="111"/>
        <v>0</v>
      </c>
      <c r="AE96" s="117">
        <f t="shared" si="21"/>
        <v>0</v>
      </c>
      <c r="AF96" s="194">
        <f t="shared" si="111"/>
        <v>666.5</v>
      </c>
      <c r="AG96" s="117">
        <f t="shared" si="111"/>
        <v>0</v>
      </c>
      <c r="AH96" s="117">
        <f>(AG96/AF96)*100</f>
        <v>0</v>
      </c>
      <c r="AI96" s="194">
        <f t="shared" si="111"/>
        <v>1210.7</v>
      </c>
      <c r="AJ96" s="117">
        <f t="shared" si="111"/>
        <v>0</v>
      </c>
      <c r="AK96" s="117">
        <f t="shared" si="23"/>
        <v>0</v>
      </c>
      <c r="AL96" s="194">
        <f t="shared" si="111"/>
        <v>1210.7</v>
      </c>
      <c r="AM96" s="117">
        <f t="shared" si="111"/>
        <v>0</v>
      </c>
      <c r="AN96" s="117">
        <f t="shared" si="24"/>
        <v>0</v>
      </c>
      <c r="AO96" s="194">
        <f t="shared" si="111"/>
        <v>1210.7</v>
      </c>
      <c r="AP96" s="117">
        <f t="shared" si="111"/>
        <v>0</v>
      </c>
      <c r="AQ96" s="117">
        <f t="shared" si="25"/>
        <v>0</v>
      </c>
      <c r="AR96" s="196"/>
      <c r="AS96" s="186"/>
    </row>
    <row r="97" spans="1:45" ht="60.75" customHeight="1" x14ac:dyDescent="0.3">
      <c r="A97" s="380"/>
      <c r="B97" s="379"/>
      <c r="C97" s="381"/>
      <c r="D97" s="155" t="s">
        <v>2</v>
      </c>
      <c r="E97" s="116">
        <f t="shared" ref="E97:F99" si="118">H97+K97+N97+Q97+T97+W97+Z97+AC97+AF97+AI97+AL97+AO97</f>
        <v>0</v>
      </c>
      <c r="F97" s="102">
        <f t="shared" si="118"/>
        <v>0</v>
      </c>
      <c r="G97" s="118" t="e">
        <f t="shared" si="26"/>
        <v>#DIV/0!</v>
      </c>
      <c r="H97" s="168">
        <v>0</v>
      </c>
      <c r="I97" s="169">
        <v>0</v>
      </c>
      <c r="J97" s="118" t="e">
        <f t="shared" si="14"/>
        <v>#DIV/0!</v>
      </c>
      <c r="K97" s="168">
        <v>0</v>
      </c>
      <c r="L97" s="169">
        <v>0</v>
      </c>
      <c r="M97" s="118" t="e">
        <f t="shared" si="15"/>
        <v>#DIV/0!</v>
      </c>
      <c r="N97" s="168">
        <v>0</v>
      </c>
      <c r="O97" s="169">
        <v>0</v>
      </c>
      <c r="P97" s="118" t="e">
        <f t="shared" si="16"/>
        <v>#DIV/0!</v>
      </c>
      <c r="Q97" s="168">
        <v>0</v>
      </c>
      <c r="R97" s="169">
        <v>0</v>
      </c>
      <c r="S97" s="118" t="e">
        <f t="shared" si="17"/>
        <v>#DIV/0!</v>
      </c>
      <c r="T97" s="168">
        <v>0</v>
      </c>
      <c r="U97" s="169">
        <v>0</v>
      </c>
      <c r="V97" s="118" t="e">
        <f t="shared" si="18"/>
        <v>#DIV/0!</v>
      </c>
      <c r="W97" s="168">
        <v>0</v>
      </c>
      <c r="X97" s="169">
        <v>0</v>
      </c>
      <c r="Y97" s="118" t="e">
        <f t="shared" si="19"/>
        <v>#DIV/0!</v>
      </c>
      <c r="Z97" s="168">
        <v>0</v>
      </c>
      <c r="AA97" s="169">
        <v>0</v>
      </c>
      <c r="AB97" s="118" t="e">
        <f t="shared" si="20"/>
        <v>#DIV/0!</v>
      </c>
      <c r="AC97" s="168">
        <v>0</v>
      </c>
      <c r="AD97" s="169">
        <v>0</v>
      </c>
      <c r="AE97" s="118" t="e">
        <f t="shared" si="21"/>
        <v>#DIV/0!</v>
      </c>
      <c r="AF97" s="168">
        <v>0</v>
      </c>
      <c r="AG97" s="169">
        <v>0</v>
      </c>
      <c r="AH97" s="118" t="e">
        <f t="shared" si="22"/>
        <v>#DIV/0!</v>
      </c>
      <c r="AI97" s="168">
        <v>0</v>
      </c>
      <c r="AJ97" s="169">
        <v>0</v>
      </c>
      <c r="AK97" s="118" t="e">
        <f t="shared" si="23"/>
        <v>#DIV/0!</v>
      </c>
      <c r="AL97" s="168">
        <v>0</v>
      </c>
      <c r="AM97" s="169">
        <v>0</v>
      </c>
      <c r="AN97" s="118" t="e">
        <f t="shared" si="24"/>
        <v>#DIV/0!</v>
      </c>
      <c r="AO97" s="168">
        <v>0</v>
      </c>
      <c r="AP97" s="169">
        <v>0</v>
      </c>
      <c r="AQ97" s="118" t="e">
        <f t="shared" si="25"/>
        <v>#DIV/0!</v>
      </c>
      <c r="AR97" s="109"/>
    </row>
    <row r="98" spans="1:45" ht="60.75" customHeight="1" x14ac:dyDescent="0.3">
      <c r="A98" s="380"/>
      <c r="B98" s="379"/>
      <c r="C98" s="381"/>
      <c r="D98" s="155" t="s">
        <v>43</v>
      </c>
      <c r="E98" s="116">
        <f t="shared" si="118"/>
        <v>20464.000000000004</v>
      </c>
      <c r="F98" s="102">
        <f t="shared" si="118"/>
        <v>0</v>
      </c>
      <c r="G98" s="118">
        <f t="shared" si="26"/>
        <v>0</v>
      </c>
      <c r="H98" s="168">
        <v>0</v>
      </c>
      <c r="I98" s="169">
        <v>0</v>
      </c>
      <c r="J98" s="118" t="e">
        <f t="shared" si="14"/>
        <v>#DIV/0!</v>
      </c>
      <c r="K98" s="168">
        <v>0</v>
      </c>
      <c r="L98" s="169"/>
      <c r="M98" s="118" t="e">
        <f t="shared" si="15"/>
        <v>#DIV/0!</v>
      </c>
      <c r="N98" s="168">
        <f>4420.6-467.2</f>
        <v>3953.4000000000005</v>
      </c>
      <c r="O98" s="169"/>
      <c r="P98" s="118">
        <f t="shared" si="16"/>
        <v>0</v>
      </c>
      <c r="Q98" s="168">
        <v>3626.3</v>
      </c>
      <c r="R98" s="169"/>
      <c r="S98" s="118">
        <f t="shared" si="17"/>
        <v>0</v>
      </c>
      <c r="T98" s="168">
        <v>3626.3</v>
      </c>
      <c r="U98" s="169"/>
      <c r="V98" s="118">
        <f t="shared" si="18"/>
        <v>0</v>
      </c>
      <c r="W98" s="168">
        <v>3626.4</v>
      </c>
      <c r="X98" s="169"/>
      <c r="Y98" s="118">
        <f t="shared" si="19"/>
        <v>0</v>
      </c>
      <c r="Z98" s="168">
        <v>666.5</v>
      </c>
      <c r="AA98" s="169"/>
      <c r="AB98" s="118">
        <f t="shared" si="20"/>
        <v>0</v>
      </c>
      <c r="AC98" s="168">
        <v>666.5</v>
      </c>
      <c r="AD98" s="169"/>
      <c r="AE98" s="118">
        <f t="shared" si="21"/>
        <v>0</v>
      </c>
      <c r="AF98" s="168">
        <v>666.5</v>
      </c>
      <c r="AG98" s="169"/>
      <c r="AH98" s="118">
        <f t="shared" si="22"/>
        <v>0</v>
      </c>
      <c r="AI98" s="168">
        <v>1210.7</v>
      </c>
      <c r="AJ98" s="169"/>
      <c r="AK98" s="118">
        <f t="shared" si="23"/>
        <v>0</v>
      </c>
      <c r="AL98" s="168">
        <v>1210.7</v>
      </c>
      <c r="AM98" s="169"/>
      <c r="AN98" s="118">
        <f t="shared" si="24"/>
        <v>0</v>
      </c>
      <c r="AO98" s="168">
        <v>1210.7</v>
      </c>
      <c r="AP98" s="169"/>
      <c r="AQ98" s="118">
        <f t="shared" si="25"/>
        <v>0</v>
      </c>
      <c r="AR98" s="109"/>
    </row>
    <row r="99" spans="1:45" ht="60.75" customHeight="1" x14ac:dyDescent="0.3">
      <c r="A99" s="380"/>
      <c r="B99" s="379"/>
      <c r="C99" s="381"/>
      <c r="D99" s="155" t="s">
        <v>285</v>
      </c>
      <c r="E99" s="116">
        <f t="shared" si="118"/>
        <v>0</v>
      </c>
      <c r="F99" s="102">
        <f t="shared" si="118"/>
        <v>0</v>
      </c>
      <c r="G99" s="118" t="e">
        <f t="shared" si="26"/>
        <v>#DIV/0!</v>
      </c>
      <c r="H99" s="168">
        <v>0</v>
      </c>
      <c r="I99" s="169">
        <v>0</v>
      </c>
      <c r="J99" s="118" t="e">
        <f t="shared" si="14"/>
        <v>#DIV/0!</v>
      </c>
      <c r="K99" s="168">
        <v>0</v>
      </c>
      <c r="L99" s="169">
        <v>0</v>
      </c>
      <c r="M99" s="118" t="e">
        <f t="shared" si="15"/>
        <v>#DIV/0!</v>
      </c>
      <c r="N99" s="168">
        <v>0</v>
      </c>
      <c r="O99" s="169">
        <v>0</v>
      </c>
      <c r="P99" s="118" t="e">
        <f t="shared" si="16"/>
        <v>#DIV/0!</v>
      </c>
      <c r="Q99" s="168">
        <v>0</v>
      </c>
      <c r="R99" s="169">
        <v>0</v>
      </c>
      <c r="S99" s="118" t="e">
        <f t="shared" si="17"/>
        <v>#DIV/0!</v>
      </c>
      <c r="T99" s="168">
        <v>0</v>
      </c>
      <c r="U99" s="169">
        <v>0</v>
      </c>
      <c r="V99" s="118" t="e">
        <f t="shared" si="18"/>
        <v>#DIV/0!</v>
      </c>
      <c r="W99" s="168">
        <v>0</v>
      </c>
      <c r="X99" s="169">
        <v>0</v>
      </c>
      <c r="Y99" s="118" t="e">
        <f t="shared" si="19"/>
        <v>#DIV/0!</v>
      </c>
      <c r="Z99" s="168">
        <v>0</v>
      </c>
      <c r="AA99" s="169">
        <v>0</v>
      </c>
      <c r="AB99" s="118" t="e">
        <f t="shared" si="20"/>
        <v>#DIV/0!</v>
      </c>
      <c r="AC99" s="168">
        <v>0</v>
      </c>
      <c r="AD99" s="169">
        <v>0</v>
      </c>
      <c r="AE99" s="118" t="e">
        <f t="shared" si="21"/>
        <v>#DIV/0!</v>
      </c>
      <c r="AF99" s="168">
        <v>0</v>
      </c>
      <c r="AG99" s="169">
        <v>0</v>
      </c>
      <c r="AH99" s="118" t="e">
        <f t="shared" si="22"/>
        <v>#DIV/0!</v>
      </c>
      <c r="AI99" s="168">
        <v>0</v>
      </c>
      <c r="AJ99" s="169">
        <v>0</v>
      </c>
      <c r="AK99" s="118" t="e">
        <f t="shared" si="23"/>
        <v>#DIV/0!</v>
      </c>
      <c r="AL99" s="168">
        <v>0</v>
      </c>
      <c r="AM99" s="169">
        <v>0</v>
      </c>
      <c r="AN99" s="118" t="e">
        <f t="shared" si="24"/>
        <v>#DIV/0!</v>
      </c>
      <c r="AO99" s="168">
        <v>0</v>
      </c>
      <c r="AP99" s="169">
        <v>0</v>
      </c>
      <c r="AQ99" s="118" t="e">
        <f t="shared" si="25"/>
        <v>#DIV/0!</v>
      </c>
      <c r="AR99" s="109"/>
    </row>
    <row r="100" spans="1:45" ht="33.75" customHeight="1" x14ac:dyDescent="0.3">
      <c r="A100" s="380" t="s">
        <v>295</v>
      </c>
      <c r="B100" s="379" t="s">
        <v>303</v>
      </c>
      <c r="C100" s="381" t="s">
        <v>304</v>
      </c>
      <c r="D100" s="164" t="s">
        <v>284</v>
      </c>
      <c r="E100" s="116">
        <f>E101+E102+E103</f>
        <v>106.4</v>
      </c>
      <c r="F100" s="117">
        <f t="shared" ref="F100:AP100" si="119">F101+F102+F103</f>
        <v>0</v>
      </c>
      <c r="G100" s="117">
        <f t="shared" si="26"/>
        <v>0</v>
      </c>
      <c r="H100" s="116">
        <f t="shared" si="119"/>
        <v>0</v>
      </c>
      <c r="I100" s="117">
        <f t="shared" si="119"/>
        <v>0</v>
      </c>
      <c r="J100" s="117" t="e">
        <f t="shared" si="14"/>
        <v>#DIV/0!</v>
      </c>
      <c r="K100" s="116">
        <f t="shared" ref="K100" si="120">K101+K102+K103</f>
        <v>0</v>
      </c>
      <c r="L100" s="117">
        <f t="shared" si="119"/>
        <v>0</v>
      </c>
      <c r="M100" s="117" t="e">
        <f t="shared" si="15"/>
        <v>#DIV/0!</v>
      </c>
      <c r="N100" s="116">
        <f t="shared" ref="N100" si="121">N101+N102+N103</f>
        <v>0</v>
      </c>
      <c r="O100" s="117">
        <f t="shared" si="119"/>
        <v>0</v>
      </c>
      <c r="P100" s="117" t="e">
        <f t="shared" si="16"/>
        <v>#DIV/0!</v>
      </c>
      <c r="Q100" s="116">
        <f t="shared" ref="Q100" si="122">Q101+Q102+Q103</f>
        <v>0</v>
      </c>
      <c r="R100" s="117">
        <f t="shared" si="119"/>
        <v>0</v>
      </c>
      <c r="S100" s="117" t="e">
        <f t="shared" si="17"/>
        <v>#DIV/0!</v>
      </c>
      <c r="T100" s="116">
        <f t="shared" ref="T100" si="123">T101+T102+T103</f>
        <v>0</v>
      </c>
      <c r="U100" s="117">
        <f t="shared" si="119"/>
        <v>0</v>
      </c>
      <c r="V100" s="117" t="e">
        <f t="shared" si="18"/>
        <v>#DIV/0!</v>
      </c>
      <c r="W100" s="116">
        <f t="shared" ref="W100" si="124">W101+W102+W103</f>
        <v>0</v>
      </c>
      <c r="X100" s="117">
        <f t="shared" si="119"/>
        <v>0</v>
      </c>
      <c r="Y100" s="117" t="e">
        <f t="shared" si="19"/>
        <v>#DIV/0!</v>
      </c>
      <c r="Z100" s="116">
        <f t="shared" ref="Z100" si="125">Z101+Z102+Z103</f>
        <v>0</v>
      </c>
      <c r="AA100" s="117">
        <f t="shared" si="119"/>
        <v>0</v>
      </c>
      <c r="AB100" s="117" t="e">
        <f t="shared" si="20"/>
        <v>#DIV/0!</v>
      </c>
      <c r="AC100" s="116">
        <f t="shared" si="119"/>
        <v>0</v>
      </c>
      <c r="AD100" s="117">
        <f t="shared" si="119"/>
        <v>0</v>
      </c>
      <c r="AE100" s="117" t="e">
        <f t="shared" si="21"/>
        <v>#DIV/0!</v>
      </c>
      <c r="AF100" s="116">
        <f t="shared" si="119"/>
        <v>0</v>
      </c>
      <c r="AG100" s="117">
        <f t="shared" si="119"/>
        <v>0</v>
      </c>
      <c r="AH100" s="117" t="e">
        <f t="shared" si="22"/>
        <v>#DIV/0!</v>
      </c>
      <c r="AI100" s="116">
        <f t="shared" si="119"/>
        <v>0</v>
      </c>
      <c r="AJ100" s="117">
        <f t="shared" si="119"/>
        <v>0</v>
      </c>
      <c r="AK100" s="117" t="e">
        <f t="shared" si="23"/>
        <v>#DIV/0!</v>
      </c>
      <c r="AL100" s="116">
        <f t="shared" si="119"/>
        <v>106.4</v>
      </c>
      <c r="AM100" s="117">
        <f t="shared" si="119"/>
        <v>0</v>
      </c>
      <c r="AN100" s="117">
        <f t="shared" si="24"/>
        <v>0</v>
      </c>
      <c r="AO100" s="116">
        <f t="shared" si="119"/>
        <v>0</v>
      </c>
      <c r="AP100" s="117">
        <f t="shared" si="119"/>
        <v>0</v>
      </c>
      <c r="AQ100" s="117" t="e">
        <f t="shared" si="25"/>
        <v>#DIV/0!</v>
      </c>
      <c r="AR100" s="203"/>
      <c r="AS100" s="119"/>
    </row>
    <row r="101" spans="1:45" ht="33.75" customHeight="1" x14ac:dyDescent="0.3">
      <c r="A101" s="380"/>
      <c r="B101" s="379"/>
      <c r="C101" s="381"/>
      <c r="D101" s="151" t="s">
        <v>2</v>
      </c>
      <c r="E101" s="116">
        <f t="shared" ref="E101:F103" si="126">H101+K101+N101+Q101+T101+W101+Z101+AC101+AF101+AI101+AL101+AO101</f>
        <v>0</v>
      </c>
      <c r="F101" s="102">
        <f t="shared" si="126"/>
        <v>0</v>
      </c>
      <c r="G101" s="118" t="e">
        <f t="shared" si="26"/>
        <v>#DIV/0!</v>
      </c>
      <c r="H101" s="168">
        <v>0</v>
      </c>
      <c r="I101" s="169">
        <v>0</v>
      </c>
      <c r="J101" s="118" t="e">
        <f t="shared" si="14"/>
        <v>#DIV/0!</v>
      </c>
      <c r="K101" s="168">
        <v>0</v>
      </c>
      <c r="L101" s="169">
        <v>0</v>
      </c>
      <c r="M101" s="118" t="e">
        <f t="shared" si="15"/>
        <v>#DIV/0!</v>
      </c>
      <c r="N101" s="168">
        <v>0</v>
      </c>
      <c r="O101" s="169">
        <v>0</v>
      </c>
      <c r="P101" s="118" t="e">
        <f t="shared" si="16"/>
        <v>#DIV/0!</v>
      </c>
      <c r="Q101" s="168">
        <v>0</v>
      </c>
      <c r="R101" s="169">
        <v>0</v>
      </c>
      <c r="S101" s="118" t="e">
        <f t="shared" si="17"/>
        <v>#DIV/0!</v>
      </c>
      <c r="T101" s="168">
        <v>0</v>
      </c>
      <c r="U101" s="169">
        <v>0</v>
      </c>
      <c r="V101" s="118" t="e">
        <f t="shared" si="18"/>
        <v>#DIV/0!</v>
      </c>
      <c r="W101" s="168">
        <v>0</v>
      </c>
      <c r="X101" s="169">
        <v>0</v>
      </c>
      <c r="Y101" s="118" t="e">
        <f t="shared" si="19"/>
        <v>#DIV/0!</v>
      </c>
      <c r="Z101" s="168">
        <v>0</v>
      </c>
      <c r="AA101" s="169">
        <v>0</v>
      </c>
      <c r="AB101" s="118" t="e">
        <f t="shared" si="20"/>
        <v>#DIV/0!</v>
      </c>
      <c r="AC101" s="168">
        <v>0</v>
      </c>
      <c r="AD101" s="169">
        <v>0</v>
      </c>
      <c r="AE101" s="118" t="e">
        <f t="shared" si="21"/>
        <v>#DIV/0!</v>
      </c>
      <c r="AF101" s="168">
        <v>0</v>
      </c>
      <c r="AG101" s="169">
        <v>0</v>
      </c>
      <c r="AH101" s="118" t="e">
        <f t="shared" si="22"/>
        <v>#DIV/0!</v>
      </c>
      <c r="AI101" s="168">
        <v>0</v>
      </c>
      <c r="AJ101" s="169">
        <v>0</v>
      </c>
      <c r="AK101" s="118" t="e">
        <f t="shared" si="23"/>
        <v>#DIV/0!</v>
      </c>
      <c r="AL101" s="168">
        <v>0</v>
      </c>
      <c r="AM101" s="169">
        <v>0</v>
      </c>
      <c r="AN101" s="118" t="e">
        <f t="shared" si="24"/>
        <v>#DIV/0!</v>
      </c>
      <c r="AO101" s="168">
        <v>0</v>
      </c>
      <c r="AP101" s="169">
        <v>0</v>
      </c>
      <c r="AQ101" s="118" t="e">
        <f t="shared" si="25"/>
        <v>#DIV/0!</v>
      </c>
      <c r="AR101" s="109"/>
    </row>
    <row r="102" spans="1:45" ht="33.75" customHeight="1" x14ac:dyDescent="0.3">
      <c r="A102" s="380"/>
      <c r="B102" s="379"/>
      <c r="C102" s="381"/>
      <c r="D102" s="151" t="s">
        <v>43</v>
      </c>
      <c r="E102" s="116">
        <f t="shared" si="126"/>
        <v>106.4</v>
      </c>
      <c r="F102" s="102">
        <f t="shared" si="126"/>
        <v>0</v>
      </c>
      <c r="G102" s="118">
        <f t="shared" si="26"/>
        <v>0</v>
      </c>
      <c r="H102" s="168">
        <v>0</v>
      </c>
      <c r="I102" s="169">
        <v>0</v>
      </c>
      <c r="J102" s="118" t="e">
        <f t="shared" si="14"/>
        <v>#DIV/0!</v>
      </c>
      <c r="K102" s="168">
        <v>0</v>
      </c>
      <c r="L102" s="169">
        <v>0</v>
      </c>
      <c r="M102" s="118" t="e">
        <f t="shared" si="15"/>
        <v>#DIV/0!</v>
      </c>
      <c r="N102" s="168">
        <v>0</v>
      </c>
      <c r="O102" s="169">
        <v>0</v>
      </c>
      <c r="P102" s="118" t="e">
        <f t="shared" si="16"/>
        <v>#DIV/0!</v>
      </c>
      <c r="Q102" s="168">
        <v>0</v>
      </c>
      <c r="R102" s="169">
        <v>0</v>
      </c>
      <c r="S102" s="118" t="e">
        <f t="shared" si="17"/>
        <v>#DIV/0!</v>
      </c>
      <c r="T102" s="168">
        <v>0</v>
      </c>
      <c r="U102" s="169">
        <v>0</v>
      </c>
      <c r="V102" s="118" t="e">
        <f t="shared" si="18"/>
        <v>#DIV/0!</v>
      </c>
      <c r="W102" s="168">
        <v>0</v>
      </c>
      <c r="X102" s="169">
        <v>0</v>
      </c>
      <c r="Y102" s="118" t="e">
        <f t="shared" si="19"/>
        <v>#DIV/0!</v>
      </c>
      <c r="Z102" s="168">
        <v>0</v>
      </c>
      <c r="AA102" s="169">
        <v>0</v>
      </c>
      <c r="AB102" s="118" t="e">
        <f t="shared" si="20"/>
        <v>#DIV/0!</v>
      </c>
      <c r="AC102" s="168">
        <v>0</v>
      </c>
      <c r="AD102" s="169">
        <v>0</v>
      </c>
      <c r="AE102" s="118" t="e">
        <f t="shared" si="21"/>
        <v>#DIV/0!</v>
      </c>
      <c r="AF102" s="168">
        <v>0</v>
      </c>
      <c r="AG102" s="169">
        <v>0</v>
      </c>
      <c r="AH102" s="118" t="e">
        <f t="shared" si="22"/>
        <v>#DIV/0!</v>
      </c>
      <c r="AI102" s="168">
        <v>0</v>
      </c>
      <c r="AJ102" s="169">
        <v>0</v>
      </c>
      <c r="AK102" s="118" t="e">
        <f t="shared" si="23"/>
        <v>#DIV/0!</v>
      </c>
      <c r="AL102" s="168">
        <v>106.4</v>
      </c>
      <c r="AM102" s="169"/>
      <c r="AN102" s="118">
        <f t="shared" si="24"/>
        <v>0</v>
      </c>
      <c r="AO102" s="168">
        <v>0</v>
      </c>
      <c r="AP102" s="169">
        <v>0</v>
      </c>
      <c r="AQ102" s="118" t="e">
        <f t="shared" si="25"/>
        <v>#DIV/0!</v>
      </c>
      <c r="AR102" s="109"/>
    </row>
    <row r="103" spans="1:45" ht="33.75" customHeight="1" x14ac:dyDescent="0.3">
      <c r="A103" s="380"/>
      <c r="B103" s="379"/>
      <c r="C103" s="381"/>
      <c r="D103" s="151" t="s">
        <v>285</v>
      </c>
      <c r="E103" s="116">
        <f t="shared" si="126"/>
        <v>0</v>
      </c>
      <c r="F103" s="102">
        <f t="shared" si="126"/>
        <v>0</v>
      </c>
      <c r="G103" s="118" t="e">
        <f t="shared" si="26"/>
        <v>#DIV/0!</v>
      </c>
      <c r="H103" s="168">
        <v>0</v>
      </c>
      <c r="I103" s="169">
        <v>0</v>
      </c>
      <c r="J103" s="118" t="e">
        <f t="shared" si="14"/>
        <v>#DIV/0!</v>
      </c>
      <c r="K103" s="168">
        <v>0</v>
      </c>
      <c r="L103" s="169">
        <v>0</v>
      </c>
      <c r="M103" s="118" t="e">
        <f t="shared" si="15"/>
        <v>#DIV/0!</v>
      </c>
      <c r="N103" s="168">
        <v>0</v>
      </c>
      <c r="O103" s="169">
        <v>0</v>
      </c>
      <c r="P103" s="118" t="e">
        <f t="shared" si="16"/>
        <v>#DIV/0!</v>
      </c>
      <c r="Q103" s="168">
        <v>0</v>
      </c>
      <c r="R103" s="169">
        <v>0</v>
      </c>
      <c r="S103" s="118" t="e">
        <f t="shared" si="17"/>
        <v>#DIV/0!</v>
      </c>
      <c r="T103" s="168">
        <v>0</v>
      </c>
      <c r="U103" s="169">
        <v>0</v>
      </c>
      <c r="V103" s="118" t="e">
        <f t="shared" si="18"/>
        <v>#DIV/0!</v>
      </c>
      <c r="W103" s="168">
        <v>0</v>
      </c>
      <c r="X103" s="169">
        <v>0</v>
      </c>
      <c r="Y103" s="118" t="e">
        <f t="shared" si="19"/>
        <v>#DIV/0!</v>
      </c>
      <c r="Z103" s="168">
        <v>0</v>
      </c>
      <c r="AA103" s="169">
        <v>0</v>
      </c>
      <c r="AB103" s="118" t="e">
        <f t="shared" si="20"/>
        <v>#DIV/0!</v>
      </c>
      <c r="AC103" s="168">
        <v>0</v>
      </c>
      <c r="AD103" s="169">
        <v>0</v>
      </c>
      <c r="AE103" s="118" t="e">
        <f t="shared" si="21"/>
        <v>#DIV/0!</v>
      </c>
      <c r="AF103" s="168">
        <v>0</v>
      </c>
      <c r="AG103" s="169">
        <v>0</v>
      </c>
      <c r="AH103" s="118" t="e">
        <f t="shared" si="22"/>
        <v>#DIV/0!</v>
      </c>
      <c r="AI103" s="168">
        <v>0</v>
      </c>
      <c r="AJ103" s="169">
        <v>0</v>
      </c>
      <c r="AK103" s="118" t="e">
        <f t="shared" si="23"/>
        <v>#DIV/0!</v>
      </c>
      <c r="AL103" s="168">
        <v>0</v>
      </c>
      <c r="AM103" s="169">
        <v>0</v>
      </c>
      <c r="AN103" s="118" t="e">
        <f t="shared" si="24"/>
        <v>#DIV/0!</v>
      </c>
      <c r="AO103" s="168">
        <v>0</v>
      </c>
      <c r="AP103" s="169">
        <v>0</v>
      </c>
      <c r="AQ103" s="118" t="e">
        <f t="shared" si="25"/>
        <v>#DIV/0!</v>
      </c>
      <c r="AR103" s="109"/>
    </row>
    <row r="104" spans="1:45" s="167" customFormat="1" ht="33.75" customHeight="1" x14ac:dyDescent="0.3">
      <c r="A104" s="380" t="s">
        <v>301</v>
      </c>
      <c r="B104" s="379" t="s">
        <v>306</v>
      </c>
      <c r="C104" s="381" t="s">
        <v>396</v>
      </c>
      <c r="D104" s="164" t="s">
        <v>284</v>
      </c>
      <c r="E104" s="194">
        <f>E105+E106+E107</f>
        <v>0</v>
      </c>
      <c r="F104" s="117">
        <f t="shared" ref="F104:AP104" si="127">F105+F106+F107</f>
        <v>0</v>
      </c>
      <c r="G104" s="117" t="e">
        <f t="shared" si="26"/>
        <v>#DIV/0!</v>
      </c>
      <c r="H104" s="194">
        <f t="shared" si="127"/>
        <v>0</v>
      </c>
      <c r="I104" s="117">
        <f t="shared" si="127"/>
        <v>0</v>
      </c>
      <c r="J104" s="117" t="e">
        <f t="shared" si="14"/>
        <v>#DIV/0!</v>
      </c>
      <c r="K104" s="194">
        <f t="shared" ref="K104" si="128">K105+K106+K107</f>
        <v>0</v>
      </c>
      <c r="L104" s="117">
        <f t="shared" si="127"/>
        <v>0</v>
      </c>
      <c r="M104" s="117" t="e">
        <f t="shared" si="15"/>
        <v>#DIV/0!</v>
      </c>
      <c r="N104" s="194">
        <f t="shared" ref="N104" si="129">N105+N106+N107</f>
        <v>0</v>
      </c>
      <c r="O104" s="117">
        <f t="shared" si="127"/>
        <v>0</v>
      </c>
      <c r="P104" s="117" t="e">
        <f t="shared" si="16"/>
        <v>#DIV/0!</v>
      </c>
      <c r="Q104" s="194">
        <f t="shared" ref="Q104" si="130">Q105+Q106+Q107</f>
        <v>0</v>
      </c>
      <c r="R104" s="117">
        <f t="shared" si="127"/>
        <v>0</v>
      </c>
      <c r="S104" s="117" t="e">
        <f t="shared" si="17"/>
        <v>#DIV/0!</v>
      </c>
      <c r="T104" s="194">
        <f t="shared" ref="T104" si="131">T105+T106+T107</f>
        <v>0</v>
      </c>
      <c r="U104" s="117">
        <f t="shared" si="127"/>
        <v>0</v>
      </c>
      <c r="V104" s="117" t="e">
        <f t="shared" si="18"/>
        <v>#DIV/0!</v>
      </c>
      <c r="W104" s="194">
        <f t="shared" ref="W104" si="132">W105+W106+W107</f>
        <v>0</v>
      </c>
      <c r="X104" s="117">
        <f t="shared" si="127"/>
        <v>0</v>
      </c>
      <c r="Y104" s="117" t="e">
        <f t="shared" si="19"/>
        <v>#DIV/0!</v>
      </c>
      <c r="Z104" s="194">
        <f t="shared" ref="Z104" si="133">Z105+Z106+Z107</f>
        <v>0</v>
      </c>
      <c r="AA104" s="117">
        <f t="shared" si="127"/>
        <v>0</v>
      </c>
      <c r="AB104" s="117" t="e">
        <f t="shared" si="20"/>
        <v>#DIV/0!</v>
      </c>
      <c r="AC104" s="194">
        <f t="shared" si="127"/>
        <v>0</v>
      </c>
      <c r="AD104" s="117">
        <f t="shared" si="127"/>
        <v>0</v>
      </c>
      <c r="AE104" s="117" t="e">
        <f t="shared" si="21"/>
        <v>#DIV/0!</v>
      </c>
      <c r="AF104" s="194">
        <f t="shared" si="127"/>
        <v>0</v>
      </c>
      <c r="AG104" s="117">
        <f t="shared" si="127"/>
        <v>0</v>
      </c>
      <c r="AH104" s="117" t="e">
        <f t="shared" si="22"/>
        <v>#DIV/0!</v>
      </c>
      <c r="AI104" s="194">
        <f t="shared" si="127"/>
        <v>0</v>
      </c>
      <c r="AJ104" s="117">
        <f t="shared" si="127"/>
        <v>0</v>
      </c>
      <c r="AK104" s="117" t="e">
        <f t="shared" si="23"/>
        <v>#DIV/0!</v>
      </c>
      <c r="AL104" s="194">
        <f t="shared" si="127"/>
        <v>0</v>
      </c>
      <c r="AM104" s="117">
        <f t="shared" si="127"/>
        <v>0</v>
      </c>
      <c r="AN104" s="117" t="e">
        <f t="shared" si="24"/>
        <v>#DIV/0!</v>
      </c>
      <c r="AO104" s="194">
        <f t="shared" si="127"/>
        <v>0</v>
      </c>
      <c r="AP104" s="117">
        <f t="shared" si="127"/>
        <v>0</v>
      </c>
      <c r="AQ104" s="117" t="e">
        <f t="shared" si="25"/>
        <v>#DIV/0!</v>
      </c>
      <c r="AR104" s="196"/>
      <c r="AS104" s="186"/>
    </row>
    <row r="105" spans="1:45" ht="39.9" customHeight="1" x14ac:dyDescent="0.3">
      <c r="A105" s="380"/>
      <c r="B105" s="379"/>
      <c r="C105" s="381"/>
      <c r="D105" s="151" t="s">
        <v>2</v>
      </c>
      <c r="E105" s="116">
        <f t="shared" ref="E105:F107" si="134">H105+K105+N105+Q105+T105+W105+Z105+AC105+AF105+AI105+AL105+AO105</f>
        <v>0</v>
      </c>
      <c r="F105" s="102">
        <f t="shared" si="134"/>
        <v>0</v>
      </c>
      <c r="G105" s="118" t="e">
        <f t="shared" si="26"/>
        <v>#DIV/0!</v>
      </c>
      <c r="H105" s="168">
        <v>0</v>
      </c>
      <c r="I105" s="169">
        <v>0</v>
      </c>
      <c r="J105" s="118" t="e">
        <f t="shared" si="14"/>
        <v>#DIV/0!</v>
      </c>
      <c r="K105" s="168">
        <v>0</v>
      </c>
      <c r="L105" s="169">
        <v>0</v>
      </c>
      <c r="M105" s="118" t="e">
        <f t="shared" si="15"/>
        <v>#DIV/0!</v>
      </c>
      <c r="N105" s="168">
        <v>0</v>
      </c>
      <c r="O105" s="169">
        <v>0</v>
      </c>
      <c r="P105" s="118" t="e">
        <f t="shared" si="16"/>
        <v>#DIV/0!</v>
      </c>
      <c r="Q105" s="168">
        <v>0</v>
      </c>
      <c r="R105" s="169">
        <v>0</v>
      </c>
      <c r="S105" s="118" t="e">
        <f t="shared" si="17"/>
        <v>#DIV/0!</v>
      </c>
      <c r="T105" s="168">
        <v>0</v>
      </c>
      <c r="U105" s="169">
        <v>0</v>
      </c>
      <c r="V105" s="118" t="e">
        <f t="shared" si="18"/>
        <v>#DIV/0!</v>
      </c>
      <c r="W105" s="168">
        <v>0</v>
      </c>
      <c r="X105" s="169">
        <v>0</v>
      </c>
      <c r="Y105" s="118" t="e">
        <f t="shared" si="19"/>
        <v>#DIV/0!</v>
      </c>
      <c r="Z105" s="168">
        <v>0</v>
      </c>
      <c r="AA105" s="169">
        <v>0</v>
      </c>
      <c r="AB105" s="118" t="e">
        <f t="shared" si="20"/>
        <v>#DIV/0!</v>
      </c>
      <c r="AC105" s="168">
        <v>0</v>
      </c>
      <c r="AD105" s="169">
        <v>0</v>
      </c>
      <c r="AE105" s="118" t="e">
        <f t="shared" si="21"/>
        <v>#DIV/0!</v>
      </c>
      <c r="AF105" s="168">
        <v>0</v>
      </c>
      <c r="AG105" s="169">
        <v>0</v>
      </c>
      <c r="AH105" s="118" t="e">
        <f t="shared" si="22"/>
        <v>#DIV/0!</v>
      </c>
      <c r="AI105" s="168">
        <v>0</v>
      </c>
      <c r="AJ105" s="169">
        <v>0</v>
      </c>
      <c r="AK105" s="118" t="e">
        <f t="shared" si="23"/>
        <v>#DIV/0!</v>
      </c>
      <c r="AL105" s="168">
        <v>0</v>
      </c>
      <c r="AM105" s="169">
        <v>0</v>
      </c>
      <c r="AN105" s="118" t="e">
        <f t="shared" si="24"/>
        <v>#DIV/0!</v>
      </c>
      <c r="AO105" s="168">
        <v>0</v>
      </c>
      <c r="AP105" s="169">
        <v>0</v>
      </c>
      <c r="AQ105" s="118" t="e">
        <f t="shared" si="25"/>
        <v>#DIV/0!</v>
      </c>
      <c r="AR105" s="109"/>
    </row>
    <row r="106" spans="1:45" ht="39.9" customHeight="1" x14ac:dyDescent="0.3">
      <c r="A106" s="380"/>
      <c r="B106" s="379"/>
      <c r="C106" s="381"/>
      <c r="D106" s="151" t="s">
        <v>43</v>
      </c>
      <c r="E106" s="116">
        <f t="shared" si="134"/>
        <v>0</v>
      </c>
      <c r="F106" s="102">
        <f t="shared" si="134"/>
        <v>0</v>
      </c>
      <c r="G106" s="118" t="e">
        <f t="shared" si="26"/>
        <v>#DIV/0!</v>
      </c>
      <c r="H106" s="168">
        <v>0</v>
      </c>
      <c r="I106" s="169">
        <v>0</v>
      </c>
      <c r="J106" s="118" t="e">
        <f t="shared" si="14"/>
        <v>#DIV/0!</v>
      </c>
      <c r="K106" s="168"/>
      <c r="L106" s="169"/>
      <c r="M106" s="118" t="e">
        <f t="shared" si="15"/>
        <v>#DIV/0!</v>
      </c>
      <c r="N106" s="168"/>
      <c r="O106" s="169"/>
      <c r="P106" s="118" t="e">
        <f t="shared" si="16"/>
        <v>#DIV/0!</v>
      </c>
      <c r="Q106" s="168"/>
      <c r="R106" s="169"/>
      <c r="S106" s="118" t="e">
        <f t="shared" si="17"/>
        <v>#DIV/0!</v>
      </c>
      <c r="T106" s="168"/>
      <c r="U106" s="169"/>
      <c r="V106" s="118" t="e">
        <f t="shared" si="18"/>
        <v>#DIV/0!</v>
      </c>
      <c r="W106" s="168"/>
      <c r="X106" s="169"/>
      <c r="Y106" s="118" t="e">
        <f t="shared" si="19"/>
        <v>#DIV/0!</v>
      </c>
      <c r="Z106" s="168"/>
      <c r="AA106" s="169"/>
      <c r="AB106" s="118" t="e">
        <f t="shared" si="20"/>
        <v>#DIV/0!</v>
      </c>
      <c r="AC106" s="168"/>
      <c r="AD106" s="169"/>
      <c r="AE106" s="118" t="e">
        <f t="shared" si="21"/>
        <v>#DIV/0!</v>
      </c>
      <c r="AF106" s="168"/>
      <c r="AG106" s="169"/>
      <c r="AH106" s="118" t="e">
        <f t="shared" si="22"/>
        <v>#DIV/0!</v>
      </c>
      <c r="AI106" s="168"/>
      <c r="AJ106" s="169"/>
      <c r="AK106" s="118" t="e">
        <f t="shared" si="23"/>
        <v>#DIV/0!</v>
      </c>
      <c r="AL106" s="168"/>
      <c r="AM106" s="169"/>
      <c r="AN106" s="118" t="e">
        <f t="shared" si="24"/>
        <v>#DIV/0!</v>
      </c>
      <c r="AO106" s="168"/>
      <c r="AP106" s="169"/>
      <c r="AQ106" s="118" t="e">
        <f t="shared" si="25"/>
        <v>#DIV/0!</v>
      </c>
      <c r="AR106" s="109"/>
    </row>
    <row r="107" spans="1:45" ht="39.9" customHeight="1" x14ac:dyDescent="0.3">
      <c r="A107" s="380"/>
      <c r="B107" s="379"/>
      <c r="C107" s="381"/>
      <c r="D107" s="151" t="s">
        <v>285</v>
      </c>
      <c r="E107" s="116">
        <f t="shared" si="134"/>
        <v>0</v>
      </c>
      <c r="F107" s="102">
        <f t="shared" si="134"/>
        <v>0</v>
      </c>
      <c r="G107" s="118" t="e">
        <f t="shared" si="26"/>
        <v>#DIV/0!</v>
      </c>
      <c r="H107" s="168">
        <v>0</v>
      </c>
      <c r="I107" s="169">
        <v>0</v>
      </c>
      <c r="J107" s="118" t="e">
        <f t="shared" si="14"/>
        <v>#DIV/0!</v>
      </c>
      <c r="K107" s="168">
        <v>0</v>
      </c>
      <c r="L107" s="169">
        <v>0</v>
      </c>
      <c r="M107" s="118" t="e">
        <f t="shared" si="15"/>
        <v>#DIV/0!</v>
      </c>
      <c r="N107" s="168">
        <v>0</v>
      </c>
      <c r="O107" s="169">
        <v>0</v>
      </c>
      <c r="P107" s="118" t="e">
        <f t="shared" si="16"/>
        <v>#DIV/0!</v>
      </c>
      <c r="Q107" s="168">
        <v>0</v>
      </c>
      <c r="R107" s="169">
        <v>0</v>
      </c>
      <c r="S107" s="118" t="e">
        <f t="shared" si="17"/>
        <v>#DIV/0!</v>
      </c>
      <c r="T107" s="168">
        <v>0</v>
      </c>
      <c r="U107" s="169">
        <v>0</v>
      </c>
      <c r="V107" s="118" t="e">
        <f t="shared" si="18"/>
        <v>#DIV/0!</v>
      </c>
      <c r="W107" s="168">
        <v>0</v>
      </c>
      <c r="X107" s="169">
        <v>0</v>
      </c>
      <c r="Y107" s="118" t="e">
        <f t="shared" si="19"/>
        <v>#DIV/0!</v>
      </c>
      <c r="Z107" s="168">
        <v>0</v>
      </c>
      <c r="AA107" s="169">
        <v>0</v>
      </c>
      <c r="AB107" s="118" t="e">
        <f t="shared" si="20"/>
        <v>#DIV/0!</v>
      </c>
      <c r="AC107" s="168">
        <v>0</v>
      </c>
      <c r="AD107" s="169">
        <v>0</v>
      </c>
      <c r="AE107" s="118" t="e">
        <f t="shared" si="21"/>
        <v>#DIV/0!</v>
      </c>
      <c r="AF107" s="168">
        <v>0</v>
      </c>
      <c r="AG107" s="169">
        <v>0</v>
      </c>
      <c r="AH107" s="118" t="e">
        <f t="shared" si="22"/>
        <v>#DIV/0!</v>
      </c>
      <c r="AI107" s="168">
        <v>0</v>
      </c>
      <c r="AJ107" s="169">
        <v>0</v>
      </c>
      <c r="AK107" s="118" t="e">
        <f t="shared" si="23"/>
        <v>#DIV/0!</v>
      </c>
      <c r="AL107" s="168">
        <v>0</v>
      </c>
      <c r="AM107" s="169">
        <v>0</v>
      </c>
      <c r="AN107" s="118" t="e">
        <f t="shared" si="24"/>
        <v>#DIV/0!</v>
      </c>
      <c r="AO107" s="168">
        <v>0</v>
      </c>
      <c r="AP107" s="169">
        <v>0</v>
      </c>
      <c r="AQ107" s="118" t="e">
        <f t="shared" si="25"/>
        <v>#DIV/0!</v>
      </c>
      <c r="AR107" s="109"/>
    </row>
    <row r="108" spans="1:45" ht="33.75" customHeight="1" x14ac:dyDescent="0.3">
      <c r="A108" s="380" t="s">
        <v>302</v>
      </c>
      <c r="B108" s="379" t="s">
        <v>358</v>
      </c>
      <c r="C108" s="398" t="s">
        <v>393</v>
      </c>
      <c r="D108" s="174" t="s">
        <v>284</v>
      </c>
      <c r="E108" s="116">
        <f>E109+E110+E111</f>
        <v>0</v>
      </c>
      <c r="F108" s="117">
        <f t="shared" ref="F108" si="135">F109+F110+F111</f>
        <v>0</v>
      </c>
      <c r="G108" s="117" t="e">
        <f t="shared" si="26"/>
        <v>#DIV/0!</v>
      </c>
      <c r="H108" s="116">
        <f t="shared" ref="H108:I108" si="136">H109+H110+H111</f>
        <v>0</v>
      </c>
      <c r="I108" s="117">
        <f t="shared" si="136"/>
        <v>0</v>
      </c>
      <c r="J108" s="117" t="e">
        <f t="shared" si="14"/>
        <v>#DIV/0!</v>
      </c>
      <c r="K108" s="116">
        <f t="shared" ref="K108:L108" si="137">K109+K110+K111</f>
        <v>0</v>
      </c>
      <c r="L108" s="117">
        <f t="shared" si="137"/>
        <v>0</v>
      </c>
      <c r="M108" s="117" t="e">
        <f t="shared" si="15"/>
        <v>#DIV/0!</v>
      </c>
      <c r="N108" s="116">
        <f t="shared" ref="N108:O108" si="138">N109+N110+N111</f>
        <v>0</v>
      </c>
      <c r="O108" s="117">
        <f t="shared" si="138"/>
        <v>0</v>
      </c>
      <c r="P108" s="117" t="e">
        <f t="shared" si="16"/>
        <v>#DIV/0!</v>
      </c>
      <c r="Q108" s="116">
        <f t="shared" ref="Q108:R108" si="139">Q109+Q110+Q111</f>
        <v>0</v>
      </c>
      <c r="R108" s="117">
        <f t="shared" si="139"/>
        <v>0</v>
      </c>
      <c r="S108" s="117" t="e">
        <f t="shared" si="17"/>
        <v>#DIV/0!</v>
      </c>
      <c r="T108" s="116">
        <f t="shared" ref="T108:U108" si="140">T109+T110+T111</f>
        <v>0</v>
      </c>
      <c r="U108" s="117">
        <f t="shared" si="140"/>
        <v>0</v>
      </c>
      <c r="V108" s="117" t="e">
        <f t="shared" si="18"/>
        <v>#DIV/0!</v>
      </c>
      <c r="W108" s="116">
        <f t="shared" ref="W108:X108" si="141">W109+W110+W111</f>
        <v>0</v>
      </c>
      <c r="X108" s="117">
        <f t="shared" si="141"/>
        <v>0</v>
      </c>
      <c r="Y108" s="117" t="e">
        <f t="shared" si="19"/>
        <v>#DIV/0!</v>
      </c>
      <c r="Z108" s="116">
        <f t="shared" ref="Z108:AA108" si="142">Z109+Z110+Z111</f>
        <v>0</v>
      </c>
      <c r="AA108" s="117">
        <f t="shared" si="142"/>
        <v>0</v>
      </c>
      <c r="AB108" s="117" t="e">
        <f t="shared" si="20"/>
        <v>#DIV/0!</v>
      </c>
      <c r="AC108" s="116">
        <f t="shared" ref="AC108:AD108" si="143">AC109+AC110+AC111</f>
        <v>0</v>
      </c>
      <c r="AD108" s="117">
        <f t="shared" si="143"/>
        <v>0</v>
      </c>
      <c r="AE108" s="117" t="e">
        <f t="shared" si="21"/>
        <v>#DIV/0!</v>
      </c>
      <c r="AF108" s="116">
        <f t="shared" ref="AF108:AG108" si="144">AF109+AF110+AF111</f>
        <v>0</v>
      </c>
      <c r="AG108" s="117">
        <f t="shared" si="144"/>
        <v>0</v>
      </c>
      <c r="AH108" s="117" t="e">
        <f t="shared" si="22"/>
        <v>#DIV/0!</v>
      </c>
      <c r="AI108" s="116">
        <f t="shared" ref="AI108:AJ108" si="145">AI109+AI110+AI111</f>
        <v>0</v>
      </c>
      <c r="AJ108" s="117">
        <f t="shared" si="145"/>
        <v>0</v>
      </c>
      <c r="AK108" s="117" t="e">
        <f t="shared" si="23"/>
        <v>#DIV/0!</v>
      </c>
      <c r="AL108" s="116">
        <f t="shared" ref="AL108:AM108" si="146">AL109+AL110+AL111</f>
        <v>0</v>
      </c>
      <c r="AM108" s="117">
        <f t="shared" si="146"/>
        <v>0</v>
      </c>
      <c r="AN108" s="117" t="e">
        <f t="shared" si="24"/>
        <v>#DIV/0!</v>
      </c>
      <c r="AO108" s="116">
        <f t="shared" ref="AO108:AP108" si="147">AO109+AO110+AO111</f>
        <v>0</v>
      </c>
      <c r="AP108" s="117">
        <f t="shared" si="147"/>
        <v>0</v>
      </c>
      <c r="AQ108" s="117" t="e">
        <f t="shared" si="25"/>
        <v>#DIV/0!</v>
      </c>
      <c r="AR108" s="203"/>
      <c r="AS108" s="119"/>
    </row>
    <row r="109" spans="1:45" ht="33.75" customHeight="1" x14ac:dyDescent="0.3">
      <c r="A109" s="380"/>
      <c r="B109" s="379"/>
      <c r="C109" s="399"/>
      <c r="D109" s="155" t="s">
        <v>2</v>
      </c>
      <c r="E109" s="116">
        <f t="shared" ref="E109:F111" si="148">H109+K109+N109+Q109+T109+W109+Z109+AC109+AF109+AI109+AL109+AO109</f>
        <v>0</v>
      </c>
      <c r="F109" s="102">
        <f t="shared" si="148"/>
        <v>0</v>
      </c>
      <c r="G109" s="118" t="e">
        <f t="shared" si="26"/>
        <v>#DIV/0!</v>
      </c>
      <c r="H109" s="168">
        <v>0</v>
      </c>
      <c r="I109" s="169">
        <v>0</v>
      </c>
      <c r="J109" s="118" t="e">
        <f t="shared" si="14"/>
        <v>#DIV/0!</v>
      </c>
      <c r="K109" s="168">
        <v>0</v>
      </c>
      <c r="L109" s="169">
        <v>0</v>
      </c>
      <c r="M109" s="118" t="e">
        <f t="shared" si="15"/>
        <v>#DIV/0!</v>
      </c>
      <c r="N109" s="168">
        <v>0</v>
      </c>
      <c r="O109" s="169">
        <v>0</v>
      </c>
      <c r="P109" s="118" t="e">
        <f t="shared" si="16"/>
        <v>#DIV/0!</v>
      </c>
      <c r="Q109" s="168">
        <v>0</v>
      </c>
      <c r="R109" s="169">
        <v>0</v>
      </c>
      <c r="S109" s="118" t="e">
        <f t="shared" si="17"/>
        <v>#DIV/0!</v>
      </c>
      <c r="T109" s="168">
        <v>0</v>
      </c>
      <c r="U109" s="169">
        <v>0</v>
      </c>
      <c r="V109" s="118" t="e">
        <f t="shared" si="18"/>
        <v>#DIV/0!</v>
      </c>
      <c r="W109" s="168">
        <v>0</v>
      </c>
      <c r="X109" s="169">
        <v>0</v>
      </c>
      <c r="Y109" s="118" t="e">
        <f t="shared" si="19"/>
        <v>#DIV/0!</v>
      </c>
      <c r="Z109" s="168">
        <v>0</v>
      </c>
      <c r="AA109" s="169">
        <v>0</v>
      </c>
      <c r="AB109" s="118" t="e">
        <f t="shared" si="20"/>
        <v>#DIV/0!</v>
      </c>
      <c r="AC109" s="168">
        <v>0</v>
      </c>
      <c r="AD109" s="169">
        <v>0</v>
      </c>
      <c r="AE109" s="118" t="e">
        <f t="shared" si="21"/>
        <v>#DIV/0!</v>
      </c>
      <c r="AF109" s="168">
        <v>0</v>
      </c>
      <c r="AG109" s="169">
        <v>0</v>
      </c>
      <c r="AH109" s="118" t="e">
        <f t="shared" si="22"/>
        <v>#DIV/0!</v>
      </c>
      <c r="AI109" s="168">
        <v>0</v>
      </c>
      <c r="AJ109" s="169">
        <v>0</v>
      </c>
      <c r="AK109" s="118" t="e">
        <f t="shared" si="23"/>
        <v>#DIV/0!</v>
      </c>
      <c r="AL109" s="168">
        <v>0</v>
      </c>
      <c r="AM109" s="169">
        <v>0</v>
      </c>
      <c r="AN109" s="118" t="e">
        <f t="shared" si="24"/>
        <v>#DIV/0!</v>
      </c>
      <c r="AO109" s="168">
        <v>0</v>
      </c>
      <c r="AP109" s="169">
        <v>0</v>
      </c>
      <c r="AQ109" s="118" t="e">
        <f t="shared" si="25"/>
        <v>#DIV/0!</v>
      </c>
      <c r="AR109" s="109"/>
    </row>
    <row r="110" spans="1:45" ht="33.75" customHeight="1" x14ac:dyDescent="0.3">
      <c r="A110" s="380"/>
      <c r="B110" s="379"/>
      <c r="C110" s="399"/>
      <c r="D110" s="155" t="s">
        <v>43</v>
      </c>
      <c r="E110" s="116">
        <f t="shared" si="148"/>
        <v>0</v>
      </c>
      <c r="F110" s="102">
        <f t="shared" si="148"/>
        <v>0</v>
      </c>
      <c r="G110" s="118" t="e">
        <f t="shared" si="26"/>
        <v>#DIV/0!</v>
      </c>
      <c r="H110" s="168"/>
      <c r="I110" s="169"/>
      <c r="J110" s="118" t="e">
        <f t="shared" si="14"/>
        <v>#DIV/0!</v>
      </c>
      <c r="K110" s="168"/>
      <c r="L110" s="169"/>
      <c r="M110" s="118" t="e">
        <f>(L110/K110)*100</f>
        <v>#DIV/0!</v>
      </c>
      <c r="N110" s="168"/>
      <c r="O110" s="169"/>
      <c r="P110" s="118" t="e">
        <f t="shared" si="16"/>
        <v>#DIV/0!</v>
      </c>
      <c r="Q110" s="168"/>
      <c r="R110" s="169"/>
      <c r="S110" s="118" t="e">
        <f>(R110/Q110)*100</f>
        <v>#DIV/0!</v>
      </c>
      <c r="T110" s="168"/>
      <c r="U110" s="169"/>
      <c r="V110" s="118" t="e">
        <f t="shared" si="18"/>
        <v>#DIV/0!</v>
      </c>
      <c r="W110" s="168"/>
      <c r="X110" s="169"/>
      <c r="Y110" s="118" t="e">
        <f t="shared" si="19"/>
        <v>#DIV/0!</v>
      </c>
      <c r="Z110" s="168"/>
      <c r="AA110" s="169"/>
      <c r="AB110" s="118" t="e">
        <f t="shared" si="20"/>
        <v>#DIV/0!</v>
      </c>
      <c r="AC110" s="168"/>
      <c r="AD110" s="169"/>
      <c r="AE110" s="118" t="e">
        <f t="shared" si="21"/>
        <v>#DIV/0!</v>
      </c>
      <c r="AF110" s="168">
        <v>0</v>
      </c>
      <c r="AG110" s="169"/>
      <c r="AH110" s="118" t="e">
        <f t="shared" si="22"/>
        <v>#DIV/0!</v>
      </c>
      <c r="AI110" s="168"/>
      <c r="AJ110" s="169"/>
      <c r="AK110" s="118" t="e">
        <f t="shared" si="23"/>
        <v>#DIV/0!</v>
      </c>
      <c r="AL110" s="168"/>
      <c r="AM110" s="169"/>
      <c r="AN110" s="118" t="e">
        <f t="shared" si="24"/>
        <v>#DIV/0!</v>
      </c>
      <c r="AO110" s="168"/>
      <c r="AP110" s="169"/>
      <c r="AQ110" s="118" t="e">
        <f t="shared" si="25"/>
        <v>#DIV/0!</v>
      </c>
      <c r="AR110" s="109"/>
    </row>
    <row r="111" spans="1:45" ht="33.75" customHeight="1" x14ac:dyDescent="0.3">
      <c r="A111" s="380"/>
      <c r="B111" s="379"/>
      <c r="C111" s="400"/>
      <c r="D111" s="155" t="s">
        <v>285</v>
      </c>
      <c r="E111" s="116">
        <f t="shared" si="148"/>
        <v>0</v>
      </c>
      <c r="F111" s="102">
        <f t="shared" si="148"/>
        <v>0</v>
      </c>
      <c r="G111" s="118" t="e">
        <f t="shared" ref="G111:G131" si="149">(F111/E111)*100</f>
        <v>#DIV/0!</v>
      </c>
      <c r="H111" s="168">
        <v>0</v>
      </c>
      <c r="I111" s="169">
        <v>0</v>
      </c>
      <c r="J111" s="118" t="e">
        <f t="shared" ref="J111:J131" si="150">(I111/H111)*100</f>
        <v>#DIV/0!</v>
      </c>
      <c r="K111" s="168">
        <v>0</v>
      </c>
      <c r="L111" s="169">
        <v>0</v>
      </c>
      <c r="M111" s="118" t="e">
        <f t="shared" ref="M111:M131" si="151">(L111/K111)*100</f>
        <v>#DIV/0!</v>
      </c>
      <c r="N111" s="168">
        <v>0</v>
      </c>
      <c r="O111" s="169">
        <v>0</v>
      </c>
      <c r="P111" s="118" t="e">
        <f t="shared" ref="P111:P131" si="152">(O111/N111)*100</f>
        <v>#DIV/0!</v>
      </c>
      <c r="Q111" s="168">
        <v>0</v>
      </c>
      <c r="R111" s="169">
        <v>0</v>
      </c>
      <c r="S111" s="118" t="e">
        <f t="shared" ref="S111:S131" si="153">(R111/Q111)*100</f>
        <v>#DIV/0!</v>
      </c>
      <c r="T111" s="168">
        <v>0</v>
      </c>
      <c r="U111" s="169">
        <v>0</v>
      </c>
      <c r="V111" s="118" t="e">
        <f t="shared" ref="V111:V131" si="154">(U111/T111)*100</f>
        <v>#DIV/0!</v>
      </c>
      <c r="W111" s="168">
        <v>0</v>
      </c>
      <c r="X111" s="169">
        <v>0</v>
      </c>
      <c r="Y111" s="118" t="e">
        <f t="shared" ref="Y111:Y131" si="155">(X111/W111)*100</f>
        <v>#DIV/0!</v>
      </c>
      <c r="Z111" s="168">
        <v>0</v>
      </c>
      <c r="AA111" s="169">
        <v>0</v>
      </c>
      <c r="AB111" s="118" t="e">
        <f t="shared" ref="AB111:AB131" si="156">(AA111/Z111)*100</f>
        <v>#DIV/0!</v>
      </c>
      <c r="AC111" s="168">
        <v>0</v>
      </c>
      <c r="AD111" s="169">
        <v>0</v>
      </c>
      <c r="AE111" s="118" t="e">
        <f t="shared" ref="AE111:AE131" si="157">(AD111/AC111)*100</f>
        <v>#DIV/0!</v>
      </c>
      <c r="AF111" s="168">
        <v>0</v>
      </c>
      <c r="AG111" s="169">
        <v>0</v>
      </c>
      <c r="AH111" s="118" t="e">
        <f t="shared" ref="AH111:AH131" si="158">(AG111/AF111)*100</f>
        <v>#DIV/0!</v>
      </c>
      <c r="AI111" s="168">
        <v>0</v>
      </c>
      <c r="AJ111" s="169">
        <v>0</v>
      </c>
      <c r="AK111" s="118" t="e">
        <f t="shared" ref="AK111:AK131" si="159">(AJ111/AI111)*100</f>
        <v>#DIV/0!</v>
      </c>
      <c r="AL111" s="168">
        <v>0</v>
      </c>
      <c r="AM111" s="169">
        <v>0</v>
      </c>
      <c r="AN111" s="118" t="e">
        <f t="shared" ref="AN111:AN131" si="160">(AM111/AL111)*100</f>
        <v>#DIV/0!</v>
      </c>
      <c r="AO111" s="168">
        <v>0</v>
      </c>
      <c r="AP111" s="169">
        <v>0</v>
      </c>
      <c r="AQ111" s="118" t="e">
        <f t="shared" ref="AQ111:AQ131" si="161">(AP111/AO111)*100</f>
        <v>#DIV/0!</v>
      </c>
      <c r="AR111" s="109"/>
    </row>
    <row r="112" spans="1:45" ht="33.75" customHeight="1" x14ac:dyDescent="0.3">
      <c r="A112" s="387" t="s">
        <v>305</v>
      </c>
      <c r="B112" s="390" t="s">
        <v>368</v>
      </c>
      <c r="C112" s="398" t="s">
        <v>393</v>
      </c>
      <c r="D112" s="164" t="s">
        <v>284</v>
      </c>
      <c r="E112" s="116">
        <f>E113+E114+E115</f>
        <v>0</v>
      </c>
      <c r="F112" s="117">
        <f t="shared" ref="F112" si="162">F113+F114+F115</f>
        <v>0</v>
      </c>
      <c r="G112" s="117" t="e">
        <f t="shared" si="149"/>
        <v>#DIV/0!</v>
      </c>
      <c r="H112" s="116">
        <f t="shared" ref="H112:I112" si="163">H113+H114+H115</f>
        <v>0</v>
      </c>
      <c r="I112" s="117">
        <f t="shared" si="163"/>
        <v>0</v>
      </c>
      <c r="J112" s="117" t="e">
        <f t="shared" si="150"/>
        <v>#DIV/0!</v>
      </c>
      <c r="K112" s="116">
        <f t="shared" ref="K112:L112" si="164">K113+K114+K115</f>
        <v>0</v>
      </c>
      <c r="L112" s="117">
        <f t="shared" si="164"/>
        <v>0</v>
      </c>
      <c r="M112" s="117" t="e">
        <f t="shared" si="151"/>
        <v>#DIV/0!</v>
      </c>
      <c r="N112" s="116">
        <f t="shared" ref="N112:O112" si="165">N113+N114+N115</f>
        <v>0</v>
      </c>
      <c r="O112" s="117">
        <f t="shared" si="165"/>
        <v>0</v>
      </c>
      <c r="P112" s="117" t="e">
        <f t="shared" si="152"/>
        <v>#DIV/0!</v>
      </c>
      <c r="Q112" s="116">
        <f t="shared" ref="Q112:R112" si="166">Q113+Q114+Q115</f>
        <v>0</v>
      </c>
      <c r="R112" s="117">
        <f t="shared" si="166"/>
        <v>0</v>
      </c>
      <c r="S112" s="117" t="e">
        <f t="shared" si="153"/>
        <v>#DIV/0!</v>
      </c>
      <c r="T112" s="116">
        <f t="shared" ref="T112:U112" si="167">T113+T114+T115</f>
        <v>0</v>
      </c>
      <c r="U112" s="117">
        <f t="shared" si="167"/>
        <v>0</v>
      </c>
      <c r="V112" s="117" t="e">
        <f t="shared" si="154"/>
        <v>#DIV/0!</v>
      </c>
      <c r="W112" s="116">
        <f t="shared" ref="W112:X112" si="168">W113+W114+W115</f>
        <v>0</v>
      </c>
      <c r="X112" s="117">
        <f t="shared" si="168"/>
        <v>0</v>
      </c>
      <c r="Y112" s="117" t="e">
        <f t="shared" si="155"/>
        <v>#DIV/0!</v>
      </c>
      <c r="Z112" s="116">
        <f t="shared" ref="Z112:AA112" si="169">Z113+Z114+Z115</f>
        <v>0</v>
      </c>
      <c r="AA112" s="117">
        <f t="shared" si="169"/>
        <v>0</v>
      </c>
      <c r="AB112" s="117" t="e">
        <f t="shared" si="156"/>
        <v>#DIV/0!</v>
      </c>
      <c r="AC112" s="116">
        <f t="shared" ref="AC112:AD112" si="170">AC113+AC114+AC115</f>
        <v>0</v>
      </c>
      <c r="AD112" s="117">
        <f t="shared" si="170"/>
        <v>0</v>
      </c>
      <c r="AE112" s="117" t="e">
        <f t="shared" si="157"/>
        <v>#DIV/0!</v>
      </c>
      <c r="AF112" s="116">
        <f t="shared" ref="AF112:AG112" si="171">AF113+AF114+AF115</f>
        <v>0</v>
      </c>
      <c r="AG112" s="117">
        <f t="shared" si="171"/>
        <v>0</v>
      </c>
      <c r="AH112" s="117" t="e">
        <f t="shared" si="158"/>
        <v>#DIV/0!</v>
      </c>
      <c r="AI112" s="116">
        <f t="shared" ref="AI112:AJ112" si="172">AI113+AI114+AI115</f>
        <v>0</v>
      </c>
      <c r="AJ112" s="117">
        <f t="shared" si="172"/>
        <v>0</v>
      </c>
      <c r="AK112" s="117" t="e">
        <f t="shared" si="159"/>
        <v>#DIV/0!</v>
      </c>
      <c r="AL112" s="116">
        <f t="shared" ref="AL112:AM112" si="173">AL113+AL114+AL115</f>
        <v>0</v>
      </c>
      <c r="AM112" s="117">
        <f t="shared" si="173"/>
        <v>0</v>
      </c>
      <c r="AN112" s="117" t="e">
        <f t="shared" si="160"/>
        <v>#DIV/0!</v>
      </c>
      <c r="AO112" s="116">
        <f t="shared" ref="AO112:AP112" si="174">AO113+AO114+AO115</f>
        <v>0</v>
      </c>
      <c r="AP112" s="117">
        <f t="shared" si="174"/>
        <v>0</v>
      </c>
      <c r="AQ112" s="117" t="e">
        <f t="shared" si="161"/>
        <v>#DIV/0!</v>
      </c>
      <c r="AR112" s="203"/>
      <c r="AS112" s="119"/>
    </row>
    <row r="113" spans="1:45" ht="33.75" customHeight="1" x14ac:dyDescent="0.3">
      <c r="A113" s="388"/>
      <c r="B113" s="391"/>
      <c r="C113" s="399"/>
      <c r="D113" s="151" t="s">
        <v>2</v>
      </c>
      <c r="E113" s="116">
        <f t="shared" ref="E113:F115" si="175">H113+K113+N113+Q113+T113+W113+Z113+AC113+AF113+AI113+AL113+AO113</f>
        <v>0</v>
      </c>
      <c r="F113" s="102">
        <f t="shared" si="175"/>
        <v>0</v>
      </c>
      <c r="G113" s="118" t="e">
        <f t="shared" si="149"/>
        <v>#DIV/0!</v>
      </c>
      <c r="H113" s="168">
        <v>0</v>
      </c>
      <c r="I113" s="169">
        <v>0</v>
      </c>
      <c r="J113" s="118" t="e">
        <f t="shared" si="150"/>
        <v>#DIV/0!</v>
      </c>
      <c r="K113" s="168">
        <v>0</v>
      </c>
      <c r="L113" s="169">
        <v>0</v>
      </c>
      <c r="M113" s="118" t="e">
        <f t="shared" si="151"/>
        <v>#DIV/0!</v>
      </c>
      <c r="N113" s="168">
        <v>0</v>
      </c>
      <c r="O113" s="169">
        <v>0</v>
      </c>
      <c r="P113" s="118" t="e">
        <f t="shared" si="152"/>
        <v>#DIV/0!</v>
      </c>
      <c r="Q113" s="168">
        <v>0</v>
      </c>
      <c r="R113" s="169">
        <v>0</v>
      </c>
      <c r="S113" s="118" t="e">
        <f t="shared" si="153"/>
        <v>#DIV/0!</v>
      </c>
      <c r="T113" s="168">
        <v>0</v>
      </c>
      <c r="U113" s="169">
        <v>0</v>
      </c>
      <c r="V113" s="118" t="e">
        <f t="shared" si="154"/>
        <v>#DIV/0!</v>
      </c>
      <c r="W113" s="168">
        <v>0</v>
      </c>
      <c r="X113" s="169">
        <v>0</v>
      </c>
      <c r="Y113" s="118" t="e">
        <f t="shared" si="155"/>
        <v>#DIV/0!</v>
      </c>
      <c r="Z113" s="168">
        <v>0</v>
      </c>
      <c r="AA113" s="169">
        <v>0</v>
      </c>
      <c r="AB113" s="118" t="e">
        <f t="shared" si="156"/>
        <v>#DIV/0!</v>
      </c>
      <c r="AC113" s="168">
        <v>0</v>
      </c>
      <c r="AD113" s="169">
        <v>0</v>
      </c>
      <c r="AE113" s="118" t="e">
        <f t="shared" si="157"/>
        <v>#DIV/0!</v>
      </c>
      <c r="AF113" s="168">
        <v>0</v>
      </c>
      <c r="AG113" s="169">
        <v>0</v>
      </c>
      <c r="AH113" s="118" t="e">
        <f t="shared" si="158"/>
        <v>#DIV/0!</v>
      </c>
      <c r="AI113" s="168">
        <v>0</v>
      </c>
      <c r="AJ113" s="169">
        <v>0</v>
      </c>
      <c r="AK113" s="118" t="e">
        <f t="shared" si="159"/>
        <v>#DIV/0!</v>
      </c>
      <c r="AL113" s="168">
        <v>0</v>
      </c>
      <c r="AM113" s="169">
        <v>0</v>
      </c>
      <c r="AN113" s="118" t="e">
        <f t="shared" si="160"/>
        <v>#DIV/0!</v>
      </c>
      <c r="AO113" s="168">
        <v>0</v>
      </c>
      <c r="AP113" s="169">
        <v>0</v>
      </c>
      <c r="AQ113" s="118" t="e">
        <f t="shared" si="161"/>
        <v>#DIV/0!</v>
      </c>
      <c r="AR113" s="109"/>
    </row>
    <row r="114" spans="1:45" ht="33.75" customHeight="1" x14ac:dyDescent="0.3">
      <c r="A114" s="388"/>
      <c r="B114" s="391"/>
      <c r="C114" s="399"/>
      <c r="D114" s="151" t="s">
        <v>43</v>
      </c>
      <c r="E114" s="116">
        <f t="shared" si="175"/>
        <v>0</v>
      </c>
      <c r="F114" s="102">
        <f t="shared" si="175"/>
        <v>0</v>
      </c>
      <c r="G114" s="118" t="e">
        <f t="shared" si="149"/>
        <v>#DIV/0!</v>
      </c>
      <c r="H114" s="168"/>
      <c r="I114" s="169"/>
      <c r="J114" s="118" t="e">
        <f t="shared" si="150"/>
        <v>#DIV/0!</v>
      </c>
      <c r="K114" s="168"/>
      <c r="L114" s="169"/>
      <c r="M114" s="118" t="e">
        <f t="shared" si="151"/>
        <v>#DIV/0!</v>
      </c>
      <c r="N114" s="168"/>
      <c r="O114" s="169"/>
      <c r="P114" s="118" t="e">
        <f t="shared" si="152"/>
        <v>#DIV/0!</v>
      </c>
      <c r="Q114" s="168"/>
      <c r="R114" s="169"/>
      <c r="S114" s="118" t="e">
        <f t="shared" si="153"/>
        <v>#DIV/0!</v>
      </c>
      <c r="T114" s="168"/>
      <c r="U114" s="169"/>
      <c r="V114" s="118" t="e">
        <f t="shared" si="154"/>
        <v>#DIV/0!</v>
      </c>
      <c r="W114" s="168"/>
      <c r="X114" s="169"/>
      <c r="Y114" s="118" t="e">
        <f t="shared" si="155"/>
        <v>#DIV/0!</v>
      </c>
      <c r="Z114" s="168"/>
      <c r="AA114" s="169"/>
      <c r="AB114" s="118" t="e">
        <f t="shared" si="156"/>
        <v>#DIV/0!</v>
      </c>
      <c r="AC114" s="168"/>
      <c r="AD114" s="169"/>
      <c r="AE114" s="118" t="e">
        <f t="shared" si="157"/>
        <v>#DIV/0!</v>
      </c>
      <c r="AF114" s="168"/>
      <c r="AG114" s="169"/>
      <c r="AH114" s="118" t="e">
        <f t="shared" si="158"/>
        <v>#DIV/0!</v>
      </c>
      <c r="AI114" s="168"/>
      <c r="AJ114" s="169"/>
      <c r="AK114" s="118" t="e">
        <f t="shared" si="159"/>
        <v>#DIV/0!</v>
      </c>
      <c r="AL114" s="168"/>
      <c r="AM114" s="169"/>
      <c r="AN114" s="118" t="e">
        <f t="shared" si="160"/>
        <v>#DIV/0!</v>
      </c>
      <c r="AO114" s="168"/>
      <c r="AP114" s="169"/>
      <c r="AQ114" s="118" t="e">
        <f t="shared" si="161"/>
        <v>#DIV/0!</v>
      </c>
      <c r="AR114" s="109"/>
    </row>
    <row r="115" spans="1:45" ht="33.75" customHeight="1" x14ac:dyDescent="0.3">
      <c r="A115" s="389"/>
      <c r="B115" s="392"/>
      <c r="C115" s="400"/>
      <c r="D115" s="151" t="s">
        <v>285</v>
      </c>
      <c r="E115" s="116">
        <f t="shared" si="175"/>
        <v>0</v>
      </c>
      <c r="F115" s="102">
        <f t="shared" si="175"/>
        <v>0</v>
      </c>
      <c r="G115" s="118" t="e">
        <f t="shared" si="149"/>
        <v>#DIV/0!</v>
      </c>
      <c r="H115" s="168">
        <v>0</v>
      </c>
      <c r="I115" s="169">
        <v>0</v>
      </c>
      <c r="J115" s="118" t="e">
        <f t="shared" si="150"/>
        <v>#DIV/0!</v>
      </c>
      <c r="K115" s="168">
        <v>0</v>
      </c>
      <c r="L115" s="169">
        <v>0</v>
      </c>
      <c r="M115" s="118" t="e">
        <f t="shared" si="151"/>
        <v>#DIV/0!</v>
      </c>
      <c r="N115" s="168">
        <v>0</v>
      </c>
      <c r="O115" s="169">
        <v>0</v>
      </c>
      <c r="P115" s="118" t="e">
        <f t="shared" si="152"/>
        <v>#DIV/0!</v>
      </c>
      <c r="Q115" s="168">
        <v>0</v>
      </c>
      <c r="R115" s="169">
        <v>0</v>
      </c>
      <c r="S115" s="118" t="e">
        <f t="shared" si="153"/>
        <v>#DIV/0!</v>
      </c>
      <c r="T115" s="168">
        <v>0</v>
      </c>
      <c r="U115" s="169">
        <v>0</v>
      </c>
      <c r="V115" s="118" t="e">
        <f t="shared" si="154"/>
        <v>#DIV/0!</v>
      </c>
      <c r="W115" s="168">
        <v>0</v>
      </c>
      <c r="X115" s="169">
        <v>0</v>
      </c>
      <c r="Y115" s="118" t="e">
        <f t="shared" si="155"/>
        <v>#DIV/0!</v>
      </c>
      <c r="Z115" s="168">
        <v>0</v>
      </c>
      <c r="AA115" s="169">
        <v>0</v>
      </c>
      <c r="AB115" s="118" t="e">
        <f t="shared" si="156"/>
        <v>#DIV/0!</v>
      </c>
      <c r="AC115" s="168">
        <v>0</v>
      </c>
      <c r="AD115" s="169">
        <v>0</v>
      </c>
      <c r="AE115" s="118" t="e">
        <f t="shared" si="157"/>
        <v>#DIV/0!</v>
      </c>
      <c r="AF115" s="168">
        <v>0</v>
      </c>
      <c r="AG115" s="169">
        <v>0</v>
      </c>
      <c r="AH115" s="118" t="e">
        <f t="shared" si="158"/>
        <v>#DIV/0!</v>
      </c>
      <c r="AI115" s="168">
        <v>0</v>
      </c>
      <c r="AJ115" s="169">
        <v>0</v>
      </c>
      <c r="AK115" s="118" t="e">
        <f t="shared" si="159"/>
        <v>#DIV/0!</v>
      </c>
      <c r="AL115" s="168">
        <v>0</v>
      </c>
      <c r="AM115" s="169">
        <v>0</v>
      </c>
      <c r="AN115" s="118" t="e">
        <f t="shared" si="160"/>
        <v>#DIV/0!</v>
      </c>
      <c r="AO115" s="168">
        <v>0</v>
      </c>
      <c r="AP115" s="169">
        <v>0</v>
      </c>
      <c r="AQ115" s="118" t="e">
        <f t="shared" si="161"/>
        <v>#DIV/0!</v>
      </c>
      <c r="AR115" s="109"/>
    </row>
    <row r="116" spans="1:45" s="167" customFormat="1" ht="33.75" customHeight="1" x14ac:dyDescent="0.3">
      <c r="A116" s="387" t="s">
        <v>364</v>
      </c>
      <c r="B116" s="390" t="s">
        <v>369</v>
      </c>
      <c r="C116" s="398" t="s">
        <v>394</v>
      </c>
      <c r="D116" s="164" t="s">
        <v>284</v>
      </c>
      <c r="E116" s="194">
        <f>E117+E118+E119</f>
        <v>0</v>
      </c>
      <c r="F116" s="117">
        <f t="shared" ref="F116" si="176">F117+F118+F119</f>
        <v>0</v>
      </c>
      <c r="G116" s="117" t="e">
        <f t="shared" si="149"/>
        <v>#DIV/0!</v>
      </c>
      <c r="H116" s="194">
        <f t="shared" ref="H116:I116" si="177">H117+H118+H119</f>
        <v>0</v>
      </c>
      <c r="I116" s="117">
        <f t="shared" si="177"/>
        <v>0</v>
      </c>
      <c r="J116" s="117" t="e">
        <f t="shared" si="150"/>
        <v>#DIV/0!</v>
      </c>
      <c r="K116" s="194">
        <f t="shared" ref="K116:L116" si="178">K117+K118+K119</f>
        <v>0</v>
      </c>
      <c r="L116" s="117">
        <f t="shared" si="178"/>
        <v>0</v>
      </c>
      <c r="M116" s="117" t="e">
        <f t="shared" si="151"/>
        <v>#DIV/0!</v>
      </c>
      <c r="N116" s="194">
        <f t="shared" ref="N116:O116" si="179">N117+N118+N119</f>
        <v>0</v>
      </c>
      <c r="O116" s="117">
        <f t="shared" si="179"/>
        <v>0</v>
      </c>
      <c r="P116" s="117" t="e">
        <f t="shared" si="152"/>
        <v>#DIV/0!</v>
      </c>
      <c r="Q116" s="194">
        <f t="shared" ref="Q116:R116" si="180">Q117+Q118+Q119</f>
        <v>0</v>
      </c>
      <c r="R116" s="117">
        <f t="shared" si="180"/>
        <v>0</v>
      </c>
      <c r="S116" s="117" t="e">
        <f t="shared" si="153"/>
        <v>#DIV/0!</v>
      </c>
      <c r="T116" s="194">
        <f t="shared" ref="T116:U116" si="181">T117+T118+T119</f>
        <v>0</v>
      </c>
      <c r="U116" s="117">
        <f t="shared" si="181"/>
        <v>0</v>
      </c>
      <c r="V116" s="117" t="e">
        <f t="shared" si="154"/>
        <v>#DIV/0!</v>
      </c>
      <c r="W116" s="194">
        <f t="shared" ref="W116:X116" si="182">W117+W118+W119</f>
        <v>0</v>
      </c>
      <c r="X116" s="117">
        <f t="shared" si="182"/>
        <v>0</v>
      </c>
      <c r="Y116" s="117" t="e">
        <f t="shared" si="155"/>
        <v>#DIV/0!</v>
      </c>
      <c r="Z116" s="194">
        <f t="shared" ref="Z116:AA116" si="183">Z117+Z118+Z119</f>
        <v>0</v>
      </c>
      <c r="AA116" s="117">
        <f t="shared" si="183"/>
        <v>0</v>
      </c>
      <c r="AB116" s="117" t="e">
        <f t="shared" si="156"/>
        <v>#DIV/0!</v>
      </c>
      <c r="AC116" s="194">
        <f t="shared" ref="AC116:AD116" si="184">AC117+AC118+AC119</f>
        <v>0</v>
      </c>
      <c r="AD116" s="117">
        <f t="shared" si="184"/>
        <v>0</v>
      </c>
      <c r="AE116" s="117" t="e">
        <f t="shared" si="157"/>
        <v>#DIV/0!</v>
      </c>
      <c r="AF116" s="194">
        <f t="shared" ref="AF116:AG116" si="185">AF117+AF118+AF119</f>
        <v>0</v>
      </c>
      <c r="AG116" s="117">
        <f t="shared" si="185"/>
        <v>0</v>
      </c>
      <c r="AH116" s="117" t="e">
        <f t="shared" si="158"/>
        <v>#DIV/0!</v>
      </c>
      <c r="AI116" s="194">
        <f t="shared" ref="AI116:AJ116" si="186">AI117+AI118+AI119</f>
        <v>0</v>
      </c>
      <c r="AJ116" s="117">
        <f t="shared" si="186"/>
        <v>0</v>
      </c>
      <c r="AK116" s="117" t="e">
        <f t="shared" si="159"/>
        <v>#DIV/0!</v>
      </c>
      <c r="AL116" s="194">
        <f t="shared" ref="AL116:AM116" si="187">AL117+AL118+AL119</f>
        <v>0</v>
      </c>
      <c r="AM116" s="117">
        <f t="shared" si="187"/>
        <v>0</v>
      </c>
      <c r="AN116" s="117" t="e">
        <f t="shared" si="160"/>
        <v>#DIV/0!</v>
      </c>
      <c r="AO116" s="194">
        <f t="shared" ref="AO116:AP116" si="188">AO117+AO118+AO119</f>
        <v>0</v>
      </c>
      <c r="AP116" s="117">
        <f t="shared" si="188"/>
        <v>0</v>
      </c>
      <c r="AQ116" s="117" t="e">
        <f t="shared" si="161"/>
        <v>#DIV/0!</v>
      </c>
      <c r="AR116" s="196"/>
      <c r="AS116" s="186"/>
    </row>
    <row r="117" spans="1:45" ht="33.75" customHeight="1" x14ac:dyDescent="0.3">
      <c r="A117" s="388"/>
      <c r="B117" s="391"/>
      <c r="C117" s="399"/>
      <c r="D117" s="151" t="s">
        <v>2</v>
      </c>
      <c r="E117" s="116">
        <f t="shared" ref="E117:F119" si="189">H117+K117+N117+Q117+T117+W117+Z117+AC117+AF117+AI117+AL117+AO117</f>
        <v>0</v>
      </c>
      <c r="F117" s="102">
        <f t="shared" si="189"/>
        <v>0</v>
      </c>
      <c r="G117" s="118" t="e">
        <f t="shared" si="149"/>
        <v>#DIV/0!</v>
      </c>
      <c r="H117" s="168">
        <v>0</v>
      </c>
      <c r="I117" s="169">
        <v>0</v>
      </c>
      <c r="J117" s="118" t="e">
        <f t="shared" si="150"/>
        <v>#DIV/0!</v>
      </c>
      <c r="K117" s="168">
        <v>0</v>
      </c>
      <c r="L117" s="169">
        <v>0</v>
      </c>
      <c r="M117" s="118" t="e">
        <f t="shared" si="151"/>
        <v>#DIV/0!</v>
      </c>
      <c r="N117" s="168">
        <v>0</v>
      </c>
      <c r="O117" s="169">
        <v>0</v>
      </c>
      <c r="P117" s="118" t="e">
        <f t="shared" si="152"/>
        <v>#DIV/0!</v>
      </c>
      <c r="Q117" s="168">
        <v>0</v>
      </c>
      <c r="R117" s="169">
        <v>0</v>
      </c>
      <c r="S117" s="118" t="e">
        <f t="shared" si="153"/>
        <v>#DIV/0!</v>
      </c>
      <c r="T117" s="168">
        <v>0</v>
      </c>
      <c r="U117" s="169">
        <v>0</v>
      </c>
      <c r="V117" s="118" t="e">
        <f t="shared" si="154"/>
        <v>#DIV/0!</v>
      </c>
      <c r="W117" s="168">
        <v>0</v>
      </c>
      <c r="X117" s="169">
        <v>0</v>
      </c>
      <c r="Y117" s="118" t="e">
        <f t="shared" si="155"/>
        <v>#DIV/0!</v>
      </c>
      <c r="Z117" s="168">
        <v>0</v>
      </c>
      <c r="AA117" s="169">
        <v>0</v>
      </c>
      <c r="AB117" s="118" t="e">
        <f t="shared" si="156"/>
        <v>#DIV/0!</v>
      </c>
      <c r="AC117" s="168">
        <v>0</v>
      </c>
      <c r="AD117" s="169">
        <v>0</v>
      </c>
      <c r="AE117" s="118" t="e">
        <f t="shared" si="157"/>
        <v>#DIV/0!</v>
      </c>
      <c r="AF117" s="168">
        <v>0</v>
      </c>
      <c r="AG117" s="169">
        <v>0</v>
      </c>
      <c r="AH117" s="118" t="e">
        <f t="shared" si="158"/>
        <v>#DIV/0!</v>
      </c>
      <c r="AI117" s="168">
        <v>0</v>
      </c>
      <c r="AJ117" s="169">
        <v>0</v>
      </c>
      <c r="AK117" s="118" t="e">
        <f t="shared" si="159"/>
        <v>#DIV/0!</v>
      </c>
      <c r="AL117" s="168">
        <v>0</v>
      </c>
      <c r="AM117" s="169">
        <v>0</v>
      </c>
      <c r="AN117" s="118" t="e">
        <f t="shared" si="160"/>
        <v>#DIV/0!</v>
      </c>
      <c r="AO117" s="168">
        <v>0</v>
      </c>
      <c r="AP117" s="169">
        <v>0</v>
      </c>
      <c r="AQ117" s="118" t="e">
        <f t="shared" si="161"/>
        <v>#DIV/0!</v>
      </c>
      <c r="AR117" s="109"/>
    </row>
    <row r="118" spans="1:45" ht="33.75" customHeight="1" x14ac:dyDescent="0.3">
      <c r="A118" s="388"/>
      <c r="B118" s="391"/>
      <c r="C118" s="399"/>
      <c r="D118" s="151" t="s">
        <v>43</v>
      </c>
      <c r="E118" s="116">
        <f t="shared" si="189"/>
        <v>0</v>
      </c>
      <c r="F118" s="102">
        <f t="shared" si="189"/>
        <v>0</v>
      </c>
      <c r="G118" s="118" t="e">
        <f t="shared" si="149"/>
        <v>#DIV/0!</v>
      </c>
      <c r="H118" s="168"/>
      <c r="I118" s="169"/>
      <c r="J118" s="118" t="e">
        <f t="shared" si="150"/>
        <v>#DIV/0!</v>
      </c>
      <c r="K118" s="168"/>
      <c r="L118" s="169"/>
      <c r="M118" s="118" t="e">
        <f t="shared" si="151"/>
        <v>#DIV/0!</v>
      </c>
      <c r="N118" s="168"/>
      <c r="O118" s="169"/>
      <c r="P118" s="118" t="e">
        <f t="shared" si="152"/>
        <v>#DIV/0!</v>
      </c>
      <c r="Q118" s="168"/>
      <c r="R118" s="169"/>
      <c r="S118" s="118" t="e">
        <f t="shared" si="153"/>
        <v>#DIV/0!</v>
      </c>
      <c r="T118" s="168"/>
      <c r="U118" s="169"/>
      <c r="V118" s="118" t="e">
        <f t="shared" si="154"/>
        <v>#DIV/0!</v>
      </c>
      <c r="W118" s="168"/>
      <c r="X118" s="169"/>
      <c r="Y118" s="118" t="e">
        <f t="shared" si="155"/>
        <v>#DIV/0!</v>
      </c>
      <c r="Z118" s="168"/>
      <c r="AA118" s="169"/>
      <c r="AB118" s="118" t="e">
        <f t="shared" si="156"/>
        <v>#DIV/0!</v>
      </c>
      <c r="AC118" s="168"/>
      <c r="AD118" s="169"/>
      <c r="AE118" s="118" t="e">
        <f t="shared" si="157"/>
        <v>#DIV/0!</v>
      </c>
      <c r="AF118" s="168"/>
      <c r="AG118" s="169"/>
      <c r="AH118" s="118" t="e">
        <f t="shared" si="158"/>
        <v>#DIV/0!</v>
      </c>
      <c r="AI118" s="168"/>
      <c r="AJ118" s="169"/>
      <c r="AK118" s="118" t="e">
        <f t="shared" si="159"/>
        <v>#DIV/0!</v>
      </c>
      <c r="AL118" s="168"/>
      <c r="AM118" s="169"/>
      <c r="AN118" s="118" t="e">
        <f t="shared" si="160"/>
        <v>#DIV/0!</v>
      </c>
      <c r="AO118" s="168"/>
      <c r="AP118" s="169"/>
      <c r="AQ118" s="118" t="e">
        <f t="shared" si="161"/>
        <v>#DIV/0!</v>
      </c>
      <c r="AR118" s="109"/>
    </row>
    <row r="119" spans="1:45" ht="33.75" customHeight="1" x14ac:dyDescent="0.3">
      <c r="A119" s="389"/>
      <c r="B119" s="392"/>
      <c r="C119" s="400"/>
      <c r="D119" s="151" t="s">
        <v>285</v>
      </c>
      <c r="E119" s="116">
        <f t="shared" si="189"/>
        <v>0</v>
      </c>
      <c r="F119" s="102">
        <f t="shared" si="189"/>
        <v>0</v>
      </c>
      <c r="G119" s="118" t="e">
        <f t="shared" si="149"/>
        <v>#DIV/0!</v>
      </c>
      <c r="H119" s="168">
        <v>0</v>
      </c>
      <c r="I119" s="169">
        <v>0</v>
      </c>
      <c r="J119" s="118" t="e">
        <f t="shared" si="150"/>
        <v>#DIV/0!</v>
      </c>
      <c r="K119" s="168">
        <v>0</v>
      </c>
      <c r="L119" s="169">
        <v>0</v>
      </c>
      <c r="M119" s="118" t="e">
        <f t="shared" si="151"/>
        <v>#DIV/0!</v>
      </c>
      <c r="N119" s="168">
        <v>0</v>
      </c>
      <c r="O119" s="169">
        <v>0</v>
      </c>
      <c r="P119" s="118" t="e">
        <f t="shared" si="152"/>
        <v>#DIV/0!</v>
      </c>
      <c r="Q119" s="168">
        <v>0</v>
      </c>
      <c r="R119" s="169">
        <v>0</v>
      </c>
      <c r="S119" s="118" t="e">
        <f t="shared" si="153"/>
        <v>#DIV/0!</v>
      </c>
      <c r="T119" s="168">
        <v>0</v>
      </c>
      <c r="U119" s="169">
        <v>0</v>
      </c>
      <c r="V119" s="118" t="e">
        <f t="shared" si="154"/>
        <v>#DIV/0!</v>
      </c>
      <c r="W119" s="168">
        <v>0</v>
      </c>
      <c r="X119" s="169">
        <v>0</v>
      </c>
      <c r="Y119" s="118" t="e">
        <f t="shared" si="155"/>
        <v>#DIV/0!</v>
      </c>
      <c r="Z119" s="168">
        <v>0</v>
      </c>
      <c r="AA119" s="169">
        <v>0</v>
      </c>
      <c r="AB119" s="118" t="e">
        <f t="shared" si="156"/>
        <v>#DIV/0!</v>
      </c>
      <c r="AC119" s="168">
        <v>0</v>
      </c>
      <c r="AD119" s="169">
        <v>0</v>
      </c>
      <c r="AE119" s="118" t="e">
        <f t="shared" si="157"/>
        <v>#DIV/0!</v>
      </c>
      <c r="AF119" s="168">
        <v>0</v>
      </c>
      <c r="AG119" s="169">
        <v>0</v>
      </c>
      <c r="AH119" s="118" t="e">
        <f t="shared" si="158"/>
        <v>#DIV/0!</v>
      </c>
      <c r="AI119" s="168">
        <v>0</v>
      </c>
      <c r="AJ119" s="169">
        <v>0</v>
      </c>
      <c r="AK119" s="118" t="e">
        <f t="shared" si="159"/>
        <v>#DIV/0!</v>
      </c>
      <c r="AL119" s="168">
        <v>0</v>
      </c>
      <c r="AM119" s="169">
        <v>0</v>
      </c>
      <c r="AN119" s="118" t="e">
        <f t="shared" si="160"/>
        <v>#DIV/0!</v>
      </c>
      <c r="AO119" s="168">
        <v>0</v>
      </c>
      <c r="AP119" s="169">
        <v>0</v>
      </c>
      <c r="AQ119" s="118" t="e">
        <f t="shared" si="161"/>
        <v>#DIV/0!</v>
      </c>
      <c r="AR119" s="109"/>
    </row>
    <row r="120" spans="1:45" s="167" customFormat="1" ht="33.75" customHeight="1" x14ac:dyDescent="0.3">
      <c r="A120" s="410" t="s">
        <v>366</v>
      </c>
      <c r="B120" s="390" t="s">
        <v>386</v>
      </c>
      <c r="C120" s="398" t="s">
        <v>394</v>
      </c>
      <c r="D120" s="164" t="s">
        <v>284</v>
      </c>
      <c r="E120" s="194">
        <f>E121+E122+E123</f>
        <v>0</v>
      </c>
      <c r="F120" s="117">
        <f t="shared" ref="F120" si="190">F121+F122+F123</f>
        <v>0</v>
      </c>
      <c r="G120" s="117" t="e">
        <f t="shared" si="149"/>
        <v>#DIV/0!</v>
      </c>
      <c r="H120" s="194">
        <f t="shared" ref="H120:I120" si="191">H121+H122+H123</f>
        <v>0</v>
      </c>
      <c r="I120" s="117">
        <f t="shared" si="191"/>
        <v>0</v>
      </c>
      <c r="J120" s="117" t="e">
        <f t="shared" si="150"/>
        <v>#DIV/0!</v>
      </c>
      <c r="K120" s="194">
        <f t="shared" ref="K120:L120" si="192">K121+K122+K123</f>
        <v>0</v>
      </c>
      <c r="L120" s="117">
        <f t="shared" si="192"/>
        <v>0</v>
      </c>
      <c r="M120" s="117" t="e">
        <f t="shared" si="151"/>
        <v>#DIV/0!</v>
      </c>
      <c r="N120" s="194">
        <f t="shared" ref="N120:O120" si="193">N121+N122+N123</f>
        <v>0</v>
      </c>
      <c r="O120" s="117">
        <f t="shared" si="193"/>
        <v>0</v>
      </c>
      <c r="P120" s="117" t="e">
        <f t="shared" si="152"/>
        <v>#DIV/0!</v>
      </c>
      <c r="Q120" s="194">
        <f t="shared" ref="Q120:R120" si="194">Q121+Q122+Q123</f>
        <v>0</v>
      </c>
      <c r="R120" s="117">
        <f t="shared" si="194"/>
        <v>0</v>
      </c>
      <c r="S120" s="117" t="e">
        <f t="shared" si="153"/>
        <v>#DIV/0!</v>
      </c>
      <c r="T120" s="194">
        <f t="shared" ref="T120:U120" si="195">T121+T122+T123</f>
        <v>0</v>
      </c>
      <c r="U120" s="117">
        <f t="shared" si="195"/>
        <v>0</v>
      </c>
      <c r="V120" s="117" t="e">
        <f t="shared" si="154"/>
        <v>#DIV/0!</v>
      </c>
      <c r="W120" s="194">
        <f t="shared" ref="W120:X120" si="196">W121+W122+W123</f>
        <v>0</v>
      </c>
      <c r="X120" s="117">
        <f t="shared" si="196"/>
        <v>0</v>
      </c>
      <c r="Y120" s="117" t="e">
        <f t="shared" si="155"/>
        <v>#DIV/0!</v>
      </c>
      <c r="Z120" s="194">
        <f t="shared" ref="Z120:AA120" si="197">Z121+Z122+Z123</f>
        <v>0</v>
      </c>
      <c r="AA120" s="117">
        <f t="shared" si="197"/>
        <v>0</v>
      </c>
      <c r="AB120" s="117" t="e">
        <f t="shared" si="156"/>
        <v>#DIV/0!</v>
      </c>
      <c r="AC120" s="194">
        <f t="shared" ref="AC120:AD120" si="198">AC121+AC122+AC123</f>
        <v>0</v>
      </c>
      <c r="AD120" s="117">
        <f t="shared" si="198"/>
        <v>0</v>
      </c>
      <c r="AE120" s="117" t="e">
        <f t="shared" si="157"/>
        <v>#DIV/0!</v>
      </c>
      <c r="AF120" s="194">
        <f t="shared" ref="AF120:AG120" si="199">AF121+AF122+AF123</f>
        <v>0</v>
      </c>
      <c r="AG120" s="117">
        <f t="shared" si="199"/>
        <v>0</v>
      </c>
      <c r="AH120" s="117" t="e">
        <f t="shared" si="158"/>
        <v>#DIV/0!</v>
      </c>
      <c r="AI120" s="194">
        <f t="shared" ref="AI120:AJ120" si="200">AI121+AI122+AI123</f>
        <v>0</v>
      </c>
      <c r="AJ120" s="117">
        <f t="shared" si="200"/>
        <v>0</v>
      </c>
      <c r="AK120" s="117" t="e">
        <f t="shared" si="159"/>
        <v>#DIV/0!</v>
      </c>
      <c r="AL120" s="194">
        <f t="shared" ref="AL120:AM120" si="201">AL121+AL122+AL123</f>
        <v>0</v>
      </c>
      <c r="AM120" s="117">
        <f t="shared" si="201"/>
        <v>0</v>
      </c>
      <c r="AN120" s="117" t="e">
        <f t="shared" si="160"/>
        <v>#DIV/0!</v>
      </c>
      <c r="AO120" s="194">
        <f t="shared" ref="AO120:AP120" si="202">AO121+AO122+AO123</f>
        <v>0</v>
      </c>
      <c r="AP120" s="117">
        <f t="shared" si="202"/>
        <v>0</v>
      </c>
      <c r="AQ120" s="117" t="e">
        <f t="shared" si="161"/>
        <v>#DIV/0!</v>
      </c>
      <c r="AR120" s="196"/>
      <c r="AS120" s="186"/>
    </row>
    <row r="121" spans="1:45" ht="33.75" customHeight="1" x14ac:dyDescent="0.3">
      <c r="A121" s="411"/>
      <c r="B121" s="391"/>
      <c r="C121" s="399"/>
      <c r="D121" s="151" t="s">
        <v>2</v>
      </c>
      <c r="E121" s="116">
        <f t="shared" ref="E121:F123" si="203">H121+K121+N121+Q121+T121+W121+Z121+AC121+AF121+AI121+AL121+AO121</f>
        <v>0</v>
      </c>
      <c r="F121" s="102">
        <f t="shared" si="203"/>
        <v>0</v>
      </c>
      <c r="G121" s="118" t="e">
        <f t="shared" si="149"/>
        <v>#DIV/0!</v>
      </c>
      <c r="H121" s="168">
        <v>0</v>
      </c>
      <c r="I121" s="169">
        <v>0</v>
      </c>
      <c r="J121" s="118" t="e">
        <f t="shared" si="150"/>
        <v>#DIV/0!</v>
      </c>
      <c r="K121" s="168">
        <v>0</v>
      </c>
      <c r="L121" s="169">
        <v>0</v>
      </c>
      <c r="M121" s="118" t="e">
        <f t="shared" si="151"/>
        <v>#DIV/0!</v>
      </c>
      <c r="N121" s="168">
        <v>0</v>
      </c>
      <c r="O121" s="169">
        <v>0</v>
      </c>
      <c r="P121" s="118" t="e">
        <f t="shared" si="152"/>
        <v>#DIV/0!</v>
      </c>
      <c r="Q121" s="168">
        <v>0</v>
      </c>
      <c r="R121" s="169">
        <v>0</v>
      </c>
      <c r="S121" s="118" t="e">
        <f t="shared" si="153"/>
        <v>#DIV/0!</v>
      </c>
      <c r="T121" s="168">
        <v>0</v>
      </c>
      <c r="U121" s="169">
        <v>0</v>
      </c>
      <c r="V121" s="118" t="e">
        <f t="shared" si="154"/>
        <v>#DIV/0!</v>
      </c>
      <c r="W121" s="168">
        <v>0</v>
      </c>
      <c r="X121" s="169">
        <v>0</v>
      </c>
      <c r="Y121" s="118" t="e">
        <f t="shared" si="155"/>
        <v>#DIV/0!</v>
      </c>
      <c r="Z121" s="168">
        <v>0</v>
      </c>
      <c r="AA121" s="169">
        <v>0</v>
      </c>
      <c r="AB121" s="118" t="e">
        <f t="shared" si="156"/>
        <v>#DIV/0!</v>
      </c>
      <c r="AC121" s="168">
        <v>0</v>
      </c>
      <c r="AD121" s="169">
        <v>0</v>
      </c>
      <c r="AE121" s="118" t="e">
        <f t="shared" si="157"/>
        <v>#DIV/0!</v>
      </c>
      <c r="AF121" s="168">
        <v>0</v>
      </c>
      <c r="AG121" s="169">
        <v>0</v>
      </c>
      <c r="AH121" s="118" t="e">
        <f t="shared" si="158"/>
        <v>#DIV/0!</v>
      </c>
      <c r="AI121" s="168">
        <v>0</v>
      </c>
      <c r="AJ121" s="169">
        <v>0</v>
      </c>
      <c r="AK121" s="118" t="e">
        <f t="shared" si="159"/>
        <v>#DIV/0!</v>
      </c>
      <c r="AL121" s="168">
        <v>0</v>
      </c>
      <c r="AM121" s="169">
        <v>0</v>
      </c>
      <c r="AN121" s="118" t="e">
        <f t="shared" si="160"/>
        <v>#DIV/0!</v>
      </c>
      <c r="AO121" s="168">
        <v>0</v>
      </c>
      <c r="AP121" s="169">
        <v>0</v>
      </c>
      <c r="AQ121" s="118" t="e">
        <f t="shared" si="161"/>
        <v>#DIV/0!</v>
      </c>
      <c r="AR121" s="109"/>
    </row>
    <row r="122" spans="1:45" ht="33.75" customHeight="1" x14ac:dyDescent="0.3">
      <c r="A122" s="411"/>
      <c r="B122" s="391"/>
      <c r="C122" s="399"/>
      <c r="D122" s="151" t="s">
        <v>43</v>
      </c>
      <c r="E122" s="116">
        <f t="shared" si="203"/>
        <v>0</v>
      </c>
      <c r="F122" s="102">
        <f t="shared" si="203"/>
        <v>0</v>
      </c>
      <c r="G122" s="118" t="e">
        <f t="shared" si="149"/>
        <v>#DIV/0!</v>
      </c>
      <c r="H122" s="168"/>
      <c r="I122" s="169"/>
      <c r="J122" s="118" t="e">
        <f t="shared" si="150"/>
        <v>#DIV/0!</v>
      </c>
      <c r="K122" s="168"/>
      <c r="L122" s="169"/>
      <c r="M122" s="118" t="e">
        <f t="shared" si="151"/>
        <v>#DIV/0!</v>
      </c>
      <c r="N122" s="168"/>
      <c r="O122" s="169"/>
      <c r="P122" s="118" t="e">
        <f t="shared" si="152"/>
        <v>#DIV/0!</v>
      </c>
      <c r="Q122" s="168"/>
      <c r="R122" s="169"/>
      <c r="S122" s="118" t="e">
        <f t="shared" si="153"/>
        <v>#DIV/0!</v>
      </c>
      <c r="T122" s="168"/>
      <c r="U122" s="169"/>
      <c r="V122" s="118">
        <v>0</v>
      </c>
      <c r="W122" s="168"/>
      <c r="X122" s="169"/>
      <c r="Y122" s="118" t="e">
        <f t="shared" si="155"/>
        <v>#DIV/0!</v>
      </c>
      <c r="Z122" s="168"/>
      <c r="AA122" s="169"/>
      <c r="AB122" s="118" t="e">
        <f t="shared" si="156"/>
        <v>#DIV/0!</v>
      </c>
      <c r="AC122" s="168"/>
      <c r="AD122" s="169"/>
      <c r="AE122" s="118" t="e">
        <f t="shared" si="157"/>
        <v>#DIV/0!</v>
      </c>
      <c r="AF122" s="168"/>
      <c r="AG122" s="169"/>
      <c r="AH122" s="118" t="e">
        <f t="shared" si="158"/>
        <v>#DIV/0!</v>
      </c>
      <c r="AI122" s="168"/>
      <c r="AJ122" s="169"/>
      <c r="AK122" s="118" t="e">
        <f t="shared" si="159"/>
        <v>#DIV/0!</v>
      </c>
      <c r="AL122" s="168"/>
      <c r="AM122" s="169"/>
      <c r="AN122" s="118" t="e">
        <f t="shared" si="160"/>
        <v>#DIV/0!</v>
      </c>
      <c r="AO122" s="168"/>
      <c r="AP122" s="169"/>
      <c r="AQ122" s="118" t="e">
        <f t="shared" si="161"/>
        <v>#DIV/0!</v>
      </c>
      <c r="AR122" s="109"/>
    </row>
    <row r="123" spans="1:45" ht="33.75" customHeight="1" x14ac:dyDescent="0.3">
      <c r="A123" s="412"/>
      <c r="B123" s="392"/>
      <c r="C123" s="400"/>
      <c r="D123" s="151" t="s">
        <v>285</v>
      </c>
      <c r="E123" s="116">
        <f t="shared" si="203"/>
        <v>0</v>
      </c>
      <c r="F123" s="102">
        <f t="shared" si="203"/>
        <v>0</v>
      </c>
      <c r="G123" s="118" t="e">
        <f t="shared" si="149"/>
        <v>#DIV/0!</v>
      </c>
      <c r="H123" s="168">
        <v>0</v>
      </c>
      <c r="I123" s="169">
        <v>0</v>
      </c>
      <c r="J123" s="118" t="e">
        <f t="shared" si="150"/>
        <v>#DIV/0!</v>
      </c>
      <c r="K123" s="168">
        <v>0</v>
      </c>
      <c r="L123" s="169">
        <v>0</v>
      </c>
      <c r="M123" s="118" t="e">
        <f t="shared" si="151"/>
        <v>#DIV/0!</v>
      </c>
      <c r="N123" s="168">
        <v>0</v>
      </c>
      <c r="O123" s="169">
        <v>0</v>
      </c>
      <c r="P123" s="118" t="e">
        <f t="shared" si="152"/>
        <v>#DIV/0!</v>
      </c>
      <c r="Q123" s="168">
        <v>0</v>
      </c>
      <c r="R123" s="169">
        <v>0</v>
      </c>
      <c r="S123" s="118" t="e">
        <f t="shared" si="153"/>
        <v>#DIV/0!</v>
      </c>
      <c r="T123" s="168">
        <v>0</v>
      </c>
      <c r="U123" s="169">
        <v>0</v>
      </c>
      <c r="V123" s="118" t="e">
        <f t="shared" si="154"/>
        <v>#DIV/0!</v>
      </c>
      <c r="W123" s="168">
        <v>0</v>
      </c>
      <c r="X123" s="169">
        <v>0</v>
      </c>
      <c r="Y123" s="118" t="e">
        <f t="shared" si="155"/>
        <v>#DIV/0!</v>
      </c>
      <c r="Z123" s="168">
        <v>0</v>
      </c>
      <c r="AA123" s="169">
        <v>0</v>
      </c>
      <c r="AB123" s="118" t="e">
        <f t="shared" si="156"/>
        <v>#DIV/0!</v>
      </c>
      <c r="AC123" s="168">
        <v>0</v>
      </c>
      <c r="AD123" s="169">
        <v>0</v>
      </c>
      <c r="AE123" s="118" t="e">
        <f t="shared" si="157"/>
        <v>#DIV/0!</v>
      </c>
      <c r="AF123" s="168">
        <v>0</v>
      </c>
      <c r="AG123" s="169">
        <v>0</v>
      </c>
      <c r="AH123" s="118" t="e">
        <f t="shared" si="158"/>
        <v>#DIV/0!</v>
      </c>
      <c r="AI123" s="168">
        <v>0</v>
      </c>
      <c r="AJ123" s="169">
        <v>0</v>
      </c>
      <c r="AK123" s="118" t="e">
        <f t="shared" si="159"/>
        <v>#DIV/0!</v>
      </c>
      <c r="AL123" s="168">
        <v>0</v>
      </c>
      <c r="AM123" s="169">
        <v>0</v>
      </c>
      <c r="AN123" s="118" t="e">
        <f t="shared" si="160"/>
        <v>#DIV/0!</v>
      </c>
      <c r="AO123" s="168">
        <v>0</v>
      </c>
      <c r="AP123" s="169">
        <v>0</v>
      </c>
      <c r="AQ123" s="118" t="e">
        <f t="shared" si="161"/>
        <v>#DIV/0!</v>
      </c>
      <c r="AR123" s="109"/>
    </row>
    <row r="124" spans="1:45" s="167" customFormat="1" ht="33.75" customHeight="1" x14ac:dyDescent="0.3">
      <c r="A124" s="410" t="s">
        <v>370</v>
      </c>
      <c r="B124" s="390" t="s">
        <v>564</v>
      </c>
      <c r="C124" s="398" t="s">
        <v>294</v>
      </c>
      <c r="D124" s="164" t="s">
        <v>284</v>
      </c>
      <c r="E124" s="194">
        <f>E125+E126+E127</f>
        <v>467.2</v>
      </c>
      <c r="F124" s="117">
        <f t="shared" ref="F124" si="204">F125+F126+F127</f>
        <v>151.19999999999999</v>
      </c>
      <c r="G124" s="117">
        <f t="shared" ref="G124:G127" si="205">(F124/E124)*100</f>
        <v>32.363013698630134</v>
      </c>
      <c r="H124" s="194">
        <f t="shared" ref="H124:I124" si="206">H125+H126+H127</f>
        <v>151.19999999999999</v>
      </c>
      <c r="I124" s="117">
        <f t="shared" si="206"/>
        <v>151.19999999999999</v>
      </c>
      <c r="J124" s="117">
        <f t="shared" ref="J124:J127" si="207">(I124/H124)*100</f>
        <v>100</v>
      </c>
      <c r="K124" s="194">
        <f t="shared" ref="K124:L124" si="208">K125+K126+K127</f>
        <v>151.19999999999999</v>
      </c>
      <c r="L124" s="117">
        <f t="shared" si="208"/>
        <v>0</v>
      </c>
      <c r="M124" s="117">
        <f t="shared" ref="M124:M127" si="209">(L124/K124)*100</f>
        <v>0</v>
      </c>
      <c r="N124" s="194">
        <f t="shared" ref="N124:O124" si="210">N125+N126+N127</f>
        <v>164.8</v>
      </c>
      <c r="O124" s="117">
        <f t="shared" si="210"/>
        <v>0</v>
      </c>
      <c r="P124" s="117">
        <f t="shared" ref="P124:P127" si="211">(O124/N124)*100</f>
        <v>0</v>
      </c>
      <c r="Q124" s="194">
        <f t="shared" ref="Q124:R124" si="212">Q125+Q126+Q127</f>
        <v>0</v>
      </c>
      <c r="R124" s="117">
        <f t="shared" si="212"/>
        <v>0</v>
      </c>
      <c r="S124" s="117" t="e">
        <f t="shared" ref="S124:S127" si="213">(R124/Q124)*100</f>
        <v>#DIV/0!</v>
      </c>
      <c r="T124" s="194">
        <f t="shared" ref="T124:U124" si="214">T125+T126+T127</f>
        <v>0</v>
      </c>
      <c r="U124" s="117">
        <f t="shared" si="214"/>
        <v>0</v>
      </c>
      <c r="V124" s="117" t="e">
        <f t="shared" ref="V124:V125" si="215">(U124/T124)*100</f>
        <v>#DIV/0!</v>
      </c>
      <c r="W124" s="194">
        <f t="shared" ref="W124:X124" si="216">W125+W126+W127</f>
        <v>0</v>
      </c>
      <c r="X124" s="117">
        <f t="shared" si="216"/>
        <v>0</v>
      </c>
      <c r="Y124" s="117" t="e">
        <f t="shared" ref="Y124:Y127" si="217">(X124/W124)*100</f>
        <v>#DIV/0!</v>
      </c>
      <c r="Z124" s="194">
        <f t="shared" ref="Z124:AA124" si="218">Z125+Z126+Z127</f>
        <v>0</v>
      </c>
      <c r="AA124" s="117">
        <f t="shared" si="218"/>
        <v>0</v>
      </c>
      <c r="AB124" s="117" t="e">
        <f t="shared" ref="AB124:AB127" si="219">(AA124/Z124)*100</f>
        <v>#DIV/0!</v>
      </c>
      <c r="AC124" s="194">
        <f t="shared" ref="AC124:AD124" si="220">AC125+AC126+AC127</f>
        <v>0</v>
      </c>
      <c r="AD124" s="117">
        <f t="shared" si="220"/>
        <v>0</v>
      </c>
      <c r="AE124" s="117" t="e">
        <f t="shared" ref="AE124:AE127" si="221">(AD124/AC124)*100</f>
        <v>#DIV/0!</v>
      </c>
      <c r="AF124" s="194">
        <f t="shared" ref="AF124:AG124" si="222">AF125+AF126+AF127</f>
        <v>0</v>
      </c>
      <c r="AG124" s="117">
        <f t="shared" si="222"/>
        <v>0</v>
      </c>
      <c r="AH124" s="117" t="e">
        <f t="shared" ref="AH124:AH127" si="223">(AG124/AF124)*100</f>
        <v>#DIV/0!</v>
      </c>
      <c r="AI124" s="194">
        <f t="shared" ref="AI124:AJ124" si="224">AI125+AI126+AI127</f>
        <v>0</v>
      </c>
      <c r="AJ124" s="117">
        <f t="shared" si="224"/>
        <v>0</v>
      </c>
      <c r="AK124" s="117" t="e">
        <f t="shared" ref="AK124:AK127" si="225">(AJ124/AI124)*100</f>
        <v>#DIV/0!</v>
      </c>
      <c r="AL124" s="194">
        <f t="shared" ref="AL124:AM124" si="226">AL125+AL126+AL127</f>
        <v>0</v>
      </c>
      <c r="AM124" s="117">
        <f t="shared" si="226"/>
        <v>0</v>
      </c>
      <c r="AN124" s="117" t="e">
        <f t="shared" ref="AN124:AN127" si="227">(AM124/AL124)*100</f>
        <v>#DIV/0!</v>
      </c>
      <c r="AO124" s="194">
        <f t="shared" ref="AO124:AP124" si="228">AO125+AO126+AO127</f>
        <v>0</v>
      </c>
      <c r="AP124" s="117">
        <f t="shared" si="228"/>
        <v>0</v>
      </c>
      <c r="AQ124" s="117" t="e">
        <f t="shared" ref="AQ124:AQ127" si="229">(AP124/AO124)*100</f>
        <v>#DIV/0!</v>
      </c>
      <c r="AR124" s="196"/>
      <c r="AS124" s="186"/>
    </row>
    <row r="125" spans="1:45" ht="33.75" customHeight="1" x14ac:dyDescent="0.3">
      <c r="A125" s="411"/>
      <c r="B125" s="391"/>
      <c r="C125" s="399"/>
      <c r="D125" s="151" t="s">
        <v>2</v>
      </c>
      <c r="E125" s="116">
        <f t="shared" ref="E125:E127" si="230">H125+K125+N125+Q125+T125+W125+Z125+AC125+AF125+AI125+AL125+AO125</f>
        <v>0</v>
      </c>
      <c r="F125" s="102">
        <f t="shared" ref="F125:F127" si="231">I125+L125+O125+R125+U125+X125+AA125+AD125+AG125+AJ125+AM125+AP125</f>
        <v>0</v>
      </c>
      <c r="G125" s="118" t="e">
        <f t="shared" si="205"/>
        <v>#DIV/0!</v>
      </c>
      <c r="H125" s="168">
        <v>0</v>
      </c>
      <c r="I125" s="169">
        <v>0</v>
      </c>
      <c r="J125" s="118" t="e">
        <f t="shared" si="207"/>
        <v>#DIV/0!</v>
      </c>
      <c r="K125" s="168">
        <v>0</v>
      </c>
      <c r="L125" s="169">
        <v>0</v>
      </c>
      <c r="M125" s="118" t="e">
        <f t="shared" si="209"/>
        <v>#DIV/0!</v>
      </c>
      <c r="N125" s="168">
        <v>0</v>
      </c>
      <c r="O125" s="169">
        <v>0</v>
      </c>
      <c r="P125" s="118" t="e">
        <f t="shared" si="211"/>
        <v>#DIV/0!</v>
      </c>
      <c r="Q125" s="168">
        <v>0</v>
      </c>
      <c r="R125" s="169">
        <v>0</v>
      </c>
      <c r="S125" s="118" t="e">
        <f t="shared" si="213"/>
        <v>#DIV/0!</v>
      </c>
      <c r="T125" s="168">
        <v>0</v>
      </c>
      <c r="U125" s="169">
        <v>0</v>
      </c>
      <c r="V125" s="118" t="e">
        <f t="shared" si="215"/>
        <v>#DIV/0!</v>
      </c>
      <c r="W125" s="168">
        <v>0</v>
      </c>
      <c r="X125" s="169">
        <v>0</v>
      </c>
      <c r="Y125" s="118" t="e">
        <f t="shared" si="217"/>
        <v>#DIV/0!</v>
      </c>
      <c r="Z125" s="168">
        <v>0</v>
      </c>
      <c r="AA125" s="169">
        <v>0</v>
      </c>
      <c r="AB125" s="118" t="e">
        <f t="shared" si="219"/>
        <v>#DIV/0!</v>
      </c>
      <c r="AC125" s="168">
        <v>0</v>
      </c>
      <c r="AD125" s="169">
        <v>0</v>
      </c>
      <c r="AE125" s="118" t="e">
        <f t="shared" si="221"/>
        <v>#DIV/0!</v>
      </c>
      <c r="AF125" s="168">
        <v>0</v>
      </c>
      <c r="AG125" s="169">
        <v>0</v>
      </c>
      <c r="AH125" s="118" t="e">
        <f t="shared" si="223"/>
        <v>#DIV/0!</v>
      </c>
      <c r="AI125" s="168">
        <v>0</v>
      </c>
      <c r="AJ125" s="169">
        <v>0</v>
      </c>
      <c r="AK125" s="118" t="e">
        <f t="shared" si="225"/>
        <v>#DIV/0!</v>
      </c>
      <c r="AL125" s="168">
        <v>0</v>
      </c>
      <c r="AM125" s="169">
        <v>0</v>
      </c>
      <c r="AN125" s="118" t="e">
        <f t="shared" si="227"/>
        <v>#DIV/0!</v>
      </c>
      <c r="AO125" s="168">
        <v>0</v>
      </c>
      <c r="AP125" s="169">
        <v>0</v>
      </c>
      <c r="AQ125" s="118" t="e">
        <f t="shared" si="229"/>
        <v>#DIV/0!</v>
      </c>
      <c r="AR125" s="109"/>
    </row>
    <row r="126" spans="1:45" ht="33.75" customHeight="1" x14ac:dyDescent="0.3">
      <c r="A126" s="411"/>
      <c r="B126" s="391"/>
      <c r="C126" s="399"/>
      <c r="D126" s="151" t="s">
        <v>43</v>
      </c>
      <c r="E126" s="116">
        <f t="shared" si="230"/>
        <v>467.2</v>
      </c>
      <c r="F126" s="102">
        <f t="shared" si="231"/>
        <v>151.19999999999999</v>
      </c>
      <c r="G126" s="118">
        <f t="shared" si="205"/>
        <v>32.363013698630134</v>
      </c>
      <c r="H126" s="168">
        <v>151.19999999999999</v>
      </c>
      <c r="I126" s="169">
        <v>151.19999999999999</v>
      </c>
      <c r="J126" s="118">
        <f t="shared" si="207"/>
        <v>100</v>
      </c>
      <c r="K126" s="168">
        <v>151.19999999999999</v>
      </c>
      <c r="L126" s="169"/>
      <c r="M126" s="118">
        <f t="shared" si="209"/>
        <v>0</v>
      </c>
      <c r="N126" s="168">
        <v>164.8</v>
      </c>
      <c r="O126" s="169"/>
      <c r="P126" s="118">
        <f t="shared" si="211"/>
        <v>0</v>
      </c>
      <c r="Q126" s="168"/>
      <c r="R126" s="169"/>
      <c r="S126" s="118" t="e">
        <f t="shared" si="213"/>
        <v>#DIV/0!</v>
      </c>
      <c r="T126" s="168"/>
      <c r="U126" s="169"/>
      <c r="V126" s="118">
        <v>0</v>
      </c>
      <c r="W126" s="168"/>
      <c r="X126" s="169"/>
      <c r="Y126" s="118" t="e">
        <f t="shared" si="217"/>
        <v>#DIV/0!</v>
      </c>
      <c r="Z126" s="168"/>
      <c r="AA126" s="169"/>
      <c r="AB126" s="118" t="e">
        <f t="shared" si="219"/>
        <v>#DIV/0!</v>
      </c>
      <c r="AC126" s="168"/>
      <c r="AD126" s="169"/>
      <c r="AE126" s="118" t="e">
        <f t="shared" si="221"/>
        <v>#DIV/0!</v>
      </c>
      <c r="AF126" s="168"/>
      <c r="AG126" s="169"/>
      <c r="AH126" s="118" t="e">
        <f t="shared" si="223"/>
        <v>#DIV/0!</v>
      </c>
      <c r="AI126" s="168"/>
      <c r="AJ126" s="169"/>
      <c r="AK126" s="118" t="e">
        <f t="shared" si="225"/>
        <v>#DIV/0!</v>
      </c>
      <c r="AL126" s="168"/>
      <c r="AM126" s="169"/>
      <c r="AN126" s="118" t="e">
        <f t="shared" si="227"/>
        <v>#DIV/0!</v>
      </c>
      <c r="AO126" s="168"/>
      <c r="AP126" s="169"/>
      <c r="AQ126" s="118" t="e">
        <f t="shared" si="229"/>
        <v>#DIV/0!</v>
      </c>
      <c r="AR126" s="109"/>
    </row>
    <row r="127" spans="1:45" ht="33.75" customHeight="1" x14ac:dyDescent="0.3">
      <c r="A127" s="412"/>
      <c r="B127" s="392"/>
      <c r="C127" s="400"/>
      <c r="D127" s="151" t="s">
        <v>285</v>
      </c>
      <c r="E127" s="116">
        <f t="shared" si="230"/>
        <v>0</v>
      </c>
      <c r="F127" s="102">
        <f t="shared" si="231"/>
        <v>0</v>
      </c>
      <c r="G127" s="118" t="e">
        <f t="shared" si="205"/>
        <v>#DIV/0!</v>
      </c>
      <c r="H127" s="168">
        <v>0</v>
      </c>
      <c r="I127" s="169">
        <v>0</v>
      </c>
      <c r="J127" s="118" t="e">
        <f t="shared" si="207"/>
        <v>#DIV/0!</v>
      </c>
      <c r="K127" s="168">
        <v>0</v>
      </c>
      <c r="L127" s="169">
        <v>0</v>
      </c>
      <c r="M127" s="118" t="e">
        <f t="shared" si="209"/>
        <v>#DIV/0!</v>
      </c>
      <c r="N127" s="168">
        <v>0</v>
      </c>
      <c r="O127" s="169">
        <v>0</v>
      </c>
      <c r="P127" s="118" t="e">
        <f t="shared" si="211"/>
        <v>#DIV/0!</v>
      </c>
      <c r="Q127" s="168">
        <v>0</v>
      </c>
      <c r="R127" s="169">
        <v>0</v>
      </c>
      <c r="S127" s="118" t="e">
        <f t="shared" si="213"/>
        <v>#DIV/0!</v>
      </c>
      <c r="T127" s="168">
        <v>0</v>
      </c>
      <c r="U127" s="169">
        <v>0</v>
      </c>
      <c r="V127" s="118" t="e">
        <f t="shared" ref="V127" si="232">(U127/T127)*100</f>
        <v>#DIV/0!</v>
      </c>
      <c r="W127" s="168">
        <v>0</v>
      </c>
      <c r="X127" s="169">
        <v>0</v>
      </c>
      <c r="Y127" s="118" t="e">
        <f t="shared" si="217"/>
        <v>#DIV/0!</v>
      </c>
      <c r="Z127" s="168">
        <v>0</v>
      </c>
      <c r="AA127" s="169">
        <v>0</v>
      </c>
      <c r="AB127" s="118" t="e">
        <f t="shared" si="219"/>
        <v>#DIV/0!</v>
      </c>
      <c r="AC127" s="168">
        <v>0</v>
      </c>
      <c r="AD127" s="169">
        <v>0</v>
      </c>
      <c r="AE127" s="118" t="e">
        <f t="shared" si="221"/>
        <v>#DIV/0!</v>
      </c>
      <c r="AF127" s="168">
        <v>0</v>
      </c>
      <c r="AG127" s="169">
        <v>0</v>
      </c>
      <c r="AH127" s="118" t="e">
        <f t="shared" si="223"/>
        <v>#DIV/0!</v>
      </c>
      <c r="AI127" s="168">
        <v>0</v>
      </c>
      <c r="AJ127" s="169">
        <v>0</v>
      </c>
      <c r="AK127" s="118" t="e">
        <f t="shared" si="225"/>
        <v>#DIV/0!</v>
      </c>
      <c r="AL127" s="168">
        <v>0</v>
      </c>
      <c r="AM127" s="169">
        <v>0</v>
      </c>
      <c r="AN127" s="118" t="e">
        <f t="shared" si="227"/>
        <v>#DIV/0!</v>
      </c>
      <c r="AO127" s="168">
        <v>0</v>
      </c>
      <c r="AP127" s="169">
        <v>0</v>
      </c>
      <c r="AQ127" s="118" t="e">
        <f t="shared" si="229"/>
        <v>#DIV/0!</v>
      </c>
      <c r="AR127" s="109"/>
    </row>
    <row r="128" spans="1:45" s="175" customFormat="1" ht="45.75" customHeight="1" x14ac:dyDescent="0.3">
      <c r="A128" s="380" t="s">
        <v>264</v>
      </c>
      <c r="B128" s="379" t="s">
        <v>307</v>
      </c>
      <c r="C128" s="381" t="s">
        <v>297</v>
      </c>
      <c r="D128" s="164" t="s">
        <v>284</v>
      </c>
      <c r="E128" s="116">
        <f>E129+E130+E131</f>
        <v>600</v>
      </c>
      <c r="F128" s="117">
        <f>F129+F130+F131</f>
        <v>0</v>
      </c>
      <c r="G128" s="117">
        <f t="shared" si="149"/>
        <v>0</v>
      </c>
      <c r="H128" s="116">
        <f>H129+H130+H131</f>
        <v>0</v>
      </c>
      <c r="I128" s="117">
        <f>I129+I130+I131</f>
        <v>0</v>
      </c>
      <c r="J128" s="117" t="e">
        <f t="shared" si="150"/>
        <v>#DIV/0!</v>
      </c>
      <c r="K128" s="116">
        <f>K129+K130+K131</f>
        <v>0</v>
      </c>
      <c r="L128" s="117">
        <f>L129+L130+L131</f>
        <v>0</v>
      </c>
      <c r="M128" s="117" t="e">
        <f t="shared" si="151"/>
        <v>#DIV/0!</v>
      </c>
      <c r="N128" s="116">
        <f>N129+N130+N131</f>
        <v>600</v>
      </c>
      <c r="O128" s="117">
        <f>O129+O130+O131</f>
        <v>0</v>
      </c>
      <c r="P128" s="117">
        <f t="shared" si="152"/>
        <v>0</v>
      </c>
      <c r="Q128" s="116">
        <f>Q129+Q130+Q131</f>
        <v>0</v>
      </c>
      <c r="R128" s="117">
        <f>R129+R130+R131</f>
        <v>0</v>
      </c>
      <c r="S128" s="117" t="e">
        <f t="shared" si="153"/>
        <v>#DIV/0!</v>
      </c>
      <c r="T128" s="116">
        <f>T129+T130+T131</f>
        <v>0</v>
      </c>
      <c r="U128" s="117">
        <f>U129+U130+U131</f>
        <v>0</v>
      </c>
      <c r="V128" s="117" t="e">
        <f t="shared" si="154"/>
        <v>#DIV/0!</v>
      </c>
      <c r="W128" s="116">
        <f>W129+W130+W131</f>
        <v>0</v>
      </c>
      <c r="X128" s="117">
        <f>X129+X130+X131</f>
        <v>0</v>
      </c>
      <c r="Y128" s="117" t="e">
        <f t="shared" si="155"/>
        <v>#DIV/0!</v>
      </c>
      <c r="Z128" s="116">
        <f>Z129+Z130+Z131</f>
        <v>0</v>
      </c>
      <c r="AA128" s="117">
        <f>AA129+AA130+AA131</f>
        <v>0</v>
      </c>
      <c r="AB128" s="117" t="e">
        <f t="shared" si="156"/>
        <v>#DIV/0!</v>
      </c>
      <c r="AC128" s="116">
        <f>AC129+AC130+AC131</f>
        <v>0</v>
      </c>
      <c r="AD128" s="117">
        <f>AD129+AD130+AD131</f>
        <v>0</v>
      </c>
      <c r="AE128" s="117" t="e">
        <f t="shared" si="157"/>
        <v>#DIV/0!</v>
      </c>
      <c r="AF128" s="116">
        <f>AF129+AF130+AF131</f>
        <v>0</v>
      </c>
      <c r="AG128" s="117">
        <f>AG129+AG130+AG131</f>
        <v>0</v>
      </c>
      <c r="AH128" s="117" t="e">
        <f t="shared" si="158"/>
        <v>#DIV/0!</v>
      </c>
      <c r="AI128" s="116">
        <f>AI129+AI130+AI131</f>
        <v>0</v>
      </c>
      <c r="AJ128" s="117">
        <f>AJ129+AJ130+AJ131</f>
        <v>0</v>
      </c>
      <c r="AK128" s="117" t="e">
        <f t="shared" si="159"/>
        <v>#DIV/0!</v>
      </c>
      <c r="AL128" s="116">
        <f>AL129+AL130+AL131</f>
        <v>0</v>
      </c>
      <c r="AM128" s="117">
        <f>AM129+AM130+AM131</f>
        <v>0</v>
      </c>
      <c r="AN128" s="117" t="e">
        <f t="shared" si="160"/>
        <v>#DIV/0!</v>
      </c>
      <c r="AO128" s="116">
        <f>AO129+AO130+AO131</f>
        <v>0</v>
      </c>
      <c r="AP128" s="117">
        <f>AP129+AP130+AP131</f>
        <v>0</v>
      </c>
      <c r="AQ128" s="117" t="e">
        <f t="shared" si="161"/>
        <v>#DIV/0!</v>
      </c>
      <c r="AR128" s="165"/>
      <c r="AS128" s="166"/>
    </row>
    <row r="129" spans="1:45" s="175" customFormat="1" ht="45.75" customHeight="1" x14ac:dyDescent="0.3">
      <c r="A129" s="380"/>
      <c r="B129" s="379"/>
      <c r="C129" s="381"/>
      <c r="D129" s="155" t="s">
        <v>2</v>
      </c>
      <c r="E129" s="116">
        <f>H129+K129+N129+Q129+T129+W129+Z129+AC129+AF129+AI129+AL129+AO129</f>
        <v>0</v>
      </c>
      <c r="F129" s="118">
        <f>I129+L129+O129+R129+U129+X129+AA129+AD129+AG129+AJ129+AM129+AP129</f>
        <v>0</v>
      </c>
      <c r="G129" s="118" t="e">
        <f t="shared" si="149"/>
        <v>#DIV/0!</v>
      </c>
      <c r="H129" s="101">
        <f t="shared" ref="H129:I131" si="233">H133</f>
        <v>0</v>
      </c>
      <c r="I129" s="118">
        <f t="shared" si="233"/>
        <v>0</v>
      </c>
      <c r="J129" s="118" t="e">
        <f t="shared" si="150"/>
        <v>#DIV/0!</v>
      </c>
      <c r="K129" s="101">
        <f t="shared" ref="K129:L131" si="234">K133</f>
        <v>0</v>
      </c>
      <c r="L129" s="118">
        <f t="shared" si="234"/>
        <v>0</v>
      </c>
      <c r="M129" s="118" t="e">
        <f t="shared" si="151"/>
        <v>#DIV/0!</v>
      </c>
      <c r="N129" s="101">
        <f t="shared" ref="N129:O131" si="235">N133</f>
        <v>0</v>
      </c>
      <c r="O129" s="118">
        <f t="shared" si="235"/>
        <v>0</v>
      </c>
      <c r="P129" s="118" t="e">
        <f t="shared" si="152"/>
        <v>#DIV/0!</v>
      </c>
      <c r="Q129" s="101">
        <f t="shared" ref="Q129:R131" si="236">Q133</f>
        <v>0</v>
      </c>
      <c r="R129" s="118">
        <f t="shared" si="236"/>
        <v>0</v>
      </c>
      <c r="S129" s="118" t="e">
        <f t="shared" si="153"/>
        <v>#DIV/0!</v>
      </c>
      <c r="T129" s="101">
        <f t="shared" ref="T129:U131" si="237">T133</f>
        <v>0</v>
      </c>
      <c r="U129" s="118">
        <f t="shared" si="237"/>
        <v>0</v>
      </c>
      <c r="V129" s="118" t="e">
        <f t="shared" si="154"/>
        <v>#DIV/0!</v>
      </c>
      <c r="W129" s="101">
        <f t="shared" ref="W129:X131" si="238">W133</f>
        <v>0</v>
      </c>
      <c r="X129" s="118">
        <f t="shared" si="238"/>
        <v>0</v>
      </c>
      <c r="Y129" s="118" t="e">
        <f t="shared" si="155"/>
        <v>#DIV/0!</v>
      </c>
      <c r="Z129" s="101">
        <f t="shared" ref="Z129:AA131" si="239">Z133</f>
        <v>0</v>
      </c>
      <c r="AA129" s="118">
        <f t="shared" si="239"/>
        <v>0</v>
      </c>
      <c r="AB129" s="118" t="e">
        <f t="shared" si="156"/>
        <v>#DIV/0!</v>
      </c>
      <c r="AC129" s="101">
        <f t="shared" ref="AC129:AD131" si="240">AC133</f>
        <v>0</v>
      </c>
      <c r="AD129" s="118">
        <f t="shared" si="240"/>
        <v>0</v>
      </c>
      <c r="AE129" s="118" t="e">
        <f t="shared" si="157"/>
        <v>#DIV/0!</v>
      </c>
      <c r="AF129" s="101">
        <f t="shared" ref="AF129:AG131" si="241">AF133</f>
        <v>0</v>
      </c>
      <c r="AG129" s="118">
        <f t="shared" si="241"/>
        <v>0</v>
      </c>
      <c r="AH129" s="118" t="e">
        <f t="shared" si="158"/>
        <v>#DIV/0!</v>
      </c>
      <c r="AI129" s="101">
        <f t="shared" ref="AI129:AJ131" si="242">AI133</f>
        <v>0</v>
      </c>
      <c r="AJ129" s="118">
        <f t="shared" si="242"/>
        <v>0</v>
      </c>
      <c r="AK129" s="118" t="e">
        <f t="shared" si="159"/>
        <v>#DIV/0!</v>
      </c>
      <c r="AL129" s="101">
        <f t="shared" ref="AL129:AM131" si="243">AL133</f>
        <v>0</v>
      </c>
      <c r="AM129" s="118">
        <f t="shared" si="243"/>
        <v>0</v>
      </c>
      <c r="AN129" s="118" t="e">
        <f t="shared" si="160"/>
        <v>#DIV/0!</v>
      </c>
      <c r="AO129" s="101">
        <f t="shared" ref="AO129:AP131" si="244">AO133</f>
        <v>0</v>
      </c>
      <c r="AP129" s="118">
        <f t="shared" si="244"/>
        <v>0</v>
      </c>
      <c r="AQ129" s="118" t="e">
        <f t="shared" si="161"/>
        <v>#DIV/0!</v>
      </c>
      <c r="AR129" s="171"/>
    </row>
    <row r="130" spans="1:45" s="175" customFormat="1" ht="45.75" customHeight="1" x14ac:dyDescent="0.3">
      <c r="A130" s="380"/>
      <c r="B130" s="379"/>
      <c r="C130" s="381"/>
      <c r="D130" s="155" t="s">
        <v>43</v>
      </c>
      <c r="E130" s="116">
        <f>H130+K130+N130+Q130+T130+W130+Z130+AC130+AF130+AI130+AL130+AO130</f>
        <v>600</v>
      </c>
      <c r="F130" s="118">
        <f t="shared" ref="E130:F131" si="245">I130+L130+O130+R130+U130+X130+AA130+AD130+AG130+AJ130+AM130+AP130</f>
        <v>0</v>
      </c>
      <c r="G130" s="118">
        <f t="shared" si="149"/>
        <v>0</v>
      </c>
      <c r="H130" s="101">
        <f t="shared" si="233"/>
        <v>0</v>
      </c>
      <c r="I130" s="118">
        <f t="shared" si="233"/>
        <v>0</v>
      </c>
      <c r="J130" s="118" t="e">
        <f t="shared" si="150"/>
        <v>#DIV/0!</v>
      </c>
      <c r="K130" s="101">
        <f t="shared" si="234"/>
        <v>0</v>
      </c>
      <c r="L130" s="118">
        <f t="shared" si="234"/>
        <v>0</v>
      </c>
      <c r="M130" s="118" t="e">
        <f t="shared" si="151"/>
        <v>#DIV/0!</v>
      </c>
      <c r="N130" s="101">
        <f t="shared" si="235"/>
        <v>600</v>
      </c>
      <c r="O130" s="118">
        <f t="shared" si="235"/>
        <v>0</v>
      </c>
      <c r="P130" s="118">
        <f t="shared" si="152"/>
        <v>0</v>
      </c>
      <c r="Q130" s="101">
        <f t="shared" si="236"/>
        <v>0</v>
      </c>
      <c r="R130" s="118">
        <f t="shared" si="236"/>
        <v>0</v>
      </c>
      <c r="S130" s="118" t="e">
        <f t="shared" si="153"/>
        <v>#DIV/0!</v>
      </c>
      <c r="T130" s="101">
        <f t="shared" si="237"/>
        <v>0</v>
      </c>
      <c r="U130" s="118">
        <f t="shared" si="237"/>
        <v>0</v>
      </c>
      <c r="V130" s="118" t="e">
        <f t="shared" si="154"/>
        <v>#DIV/0!</v>
      </c>
      <c r="W130" s="101">
        <f t="shared" si="238"/>
        <v>0</v>
      </c>
      <c r="X130" s="118">
        <f t="shared" si="238"/>
        <v>0</v>
      </c>
      <c r="Y130" s="118" t="e">
        <f t="shared" si="155"/>
        <v>#DIV/0!</v>
      </c>
      <c r="Z130" s="101">
        <f t="shared" si="239"/>
        <v>0</v>
      </c>
      <c r="AA130" s="118">
        <f t="shared" si="239"/>
        <v>0</v>
      </c>
      <c r="AB130" s="118" t="e">
        <f t="shared" si="156"/>
        <v>#DIV/0!</v>
      </c>
      <c r="AC130" s="101">
        <f t="shared" si="240"/>
        <v>0</v>
      </c>
      <c r="AD130" s="118">
        <f t="shared" si="240"/>
        <v>0</v>
      </c>
      <c r="AE130" s="118" t="e">
        <f t="shared" si="157"/>
        <v>#DIV/0!</v>
      </c>
      <c r="AF130" s="101">
        <f t="shared" si="241"/>
        <v>0</v>
      </c>
      <c r="AG130" s="118">
        <f t="shared" si="241"/>
        <v>0</v>
      </c>
      <c r="AH130" s="118" t="e">
        <f t="shared" si="158"/>
        <v>#DIV/0!</v>
      </c>
      <c r="AI130" s="101">
        <f t="shared" si="242"/>
        <v>0</v>
      </c>
      <c r="AJ130" s="118">
        <f t="shared" si="242"/>
        <v>0</v>
      </c>
      <c r="AK130" s="118" t="e">
        <f t="shared" si="159"/>
        <v>#DIV/0!</v>
      </c>
      <c r="AL130" s="101">
        <f t="shared" si="243"/>
        <v>0</v>
      </c>
      <c r="AM130" s="118">
        <f t="shared" si="243"/>
        <v>0</v>
      </c>
      <c r="AN130" s="118" t="e">
        <f t="shared" si="160"/>
        <v>#DIV/0!</v>
      </c>
      <c r="AO130" s="101">
        <f t="shared" si="244"/>
        <v>0</v>
      </c>
      <c r="AP130" s="118">
        <f t="shared" si="244"/>
        <v>0</v>
      </c>
      <c r="AQ130" s="118" t="e">
        <f t="shared" si="161"/>
        <v>#DIV/0!</v>
      </c>
      <c r="AR130" s="171"/>
    </row>
    <row r="131" spans="1:45" s="175" customFormat="1" ht="45.75" customHeight="1" x14ac:dyDescent="0.3">
      <c r="A131" s="380"/>
      <c r="B131" s="379"/>
      <c r="C131" s="381"/>
      <c r="D131" s="155" t="s">
        <v>285</v>
      </c>
      <c r="E131" s="116">
        <f t="shared" si="245"/>
        <v>0</v>
      </c>
      <c r="F131" s="118">
        <f t="shared" si="245"/>
        <v>0</v>
      </c>
      <c r="G131" s="118" t="e">
        <f t="shared" si="149"/>
        <v>#DIV/0!</v>
      </c>
      <c r="H131" s="101">
        <f t="shared" si="233"/>
        <v>0</v>
      </c>
      <c r="I131" s="118">
        <f t="shared" si="233"/>
        <v>0</v>
      </c>
      <c r="J131" s="118" t="e">
        <f t="shared" si="150"/>
        <v>#DIV/0!</v>
      </c>
      <c r="K131" s="101">
        <f t="shared" si="234"/>
        <v>0</v>
      </c>
      <c r="L131" s="118">
        <f t="shared" si="234"/>
        <v>0</v>
      </c>
      <c r="M131" s="118" t="e">
        <f t="shared" si="151"/>
        <v>#DIV/0!</v>
      </c>
      <c r="N131" s="101">
        <f t="shared" si="235"/>
        <v>0</v>
      </c>
      <c r="O131" s="118">
        <f t="shared" si="235"/>
        <v>0</v>
      </c>
      <c r="P131" s="118" t="e">
        <f t="shared" si="152"/>
        <v>#DIV/0!</v>
      </c>
      <c r="Q131" s="101">
        <f t="shared" si="236"/>
        <v>0</v>
      </c>
      <c r="R131" s="118">
        <f t="shared" si="236"/>
        <v>0</v>
      </c>
      <c r="S131" s="118" t="e">
        <f t="shared" si="153"/>
        <v>#DIV/0!</v>
      </c>
      <c r="T131" s="101">
        <f t="shared" si="237"/>
        <v>0</v>
      </c>
      <c r="U131" s="118">
        <f t="shared" si="237"/>
        <v>0</v>
      </c>
      <c r="V131" s="118" t="e">
        <f t="shared" si="154"/>
        <v>#DIV/0!</v>
      </c>
      <c r="W131" s="101">
        <f t="shared" si="238"/>
        <v>0</v>
      </c>
      <c r="X131" s="118">
        <f t="shared" si="238"/>
        <v>0</v>
      </c>
      <c r="Y131" s="118" t="e">
        <f t="shared" si="155"/>
        <v>#DIV/0!</v>
      </c>
      <c r="Z131" s="101">
        <f t="shared" si="239"/>
        <v>0</v>
      </c>
      <c r="AA131" s="118">
        <f t="shared" si="239"/>
        <v>0</v>
      </c>
      <c r="AB131" s="118" t="e">
        <f t="shared" si="156"/>
        <v>#DIV/0!</v>
      </c>
      <c r="AC131" s="101">
        <f t="shared" si="240"/>
        <v>0</v>
      </c>
      <c r="AD131" s="118">
        <f t="shared" si="240"/>
        <v>0</v>
      </c>
      <c r="AE131" s="118" t="e">
        <f t="shared" si="157"/>
        <v>#DIV/0!</v>
      </c>
      <c r="AF131" s="101">
        <f t="shared" si="241"/>
        <v>0</v>
      </c>
      <c r="AG131" s="118">
        <f t="shared" si="241"/>
        <v>0</v>
      </c>
      <c r="AH131" s="118" t="e">
        <f t="shared" si="158"/>
        <v>#DIV/0!</v>
      </c>
      <c r="AI131" s="101">
        <f t="shared" si="242"/>
        <v>0</v>
      </c>
      <c r="AJ131" s="118">
        <f t="shared" si="242"/>
        <v>0</v>
      </c>
      <c r="AK131" s="118" t="e">
        <f t="shared" si="159"/>
        <v>#DIV/0!</v>
      </c>
      <c r="AL131" s="101">
        <f t="shared" si="243"/>
        <v>0</v>
      </c>
      <c r="AM131" s="118">
        <f t="shared" si="243"/>
        <v>0</v>
      </c>
      <c r="AN131" s="118" t="e">
        <f t="shared" si="160"/>
        <v>#DIV/0!</v>
      </c>
      <c r="AO131" s="101">
        <f t="shared" si="244"/>
        <v>0</v>
      </c>
      <c r="AP131" s="118">
        <f t="shared" si="244"/>
        <v>0</v>
      </c>
      <c r="AQ131" s="118" t="e">
        <f t="shared" si="161"/>
        <v>#DIV/0!</v>
      </c>
      <c r="AR131" s="171"/>
    </row>
    <row r="132" spans="1:45" ht="15.75" customHeight="1" outlineLevel="1" x14ac:dyDescent="0.3">
      <c r="A132" s="380" t="s">
        <v>8</v>
      </c>
      <c r="B132" s="379" t="s">
        <v>308</v>
      </c>
      <c r="C132" s="381" t="s">
        <v>297</v>
      </c>
      <c r="D132" s="164" t="s">
        <v>284</v>
      </c>
      <c r="E132" s="116">
        <f>E133+E134+E135</f>
        <v>600</v>
      </c>
      <c r="F132" s="117">
        <f t="shared" ref="F132:AP132" si="246">F133+F134+F135</f>
        <v>0</v>
      </c>
      <c r="G132" s="117">
        <f t="shared" ref="G132:G211" si="247">(F132/E132)*100</f>
        <v>0</v>
      </c>
      <c r="H132" s="116">
        <f t="shared" si="246"/>
        <v>0</v>
      </c>
      <c r="I132" s="117">
        <f t="shared" si="246"/>
        <v>0</v>
      </c>
      <c r="J132" s="117" t="e">
        <f t="shared" ref="J132:J169" si="248">(I132/H132)*100</f>
        <v>#DIV/0!</v>
      </c>
      <c r="K132" s="116">
        <f t="shared" ref="K132" si="249">K133+K134+K135</f>
        <v>0</v>
      </c>
      <c r="L132" s="117">
        <f t="shared" si="246"/>
        <v>0</v>
      </c>
      <c r="M132" s="117" t="e">
        <f t="shared" ref="M132:M169" si="250">(L132/K132)*100</f>
        <v>#DIV/0!</v>
      </c>
      <c r="N132" s="116">
        <f t="shared" ref="N132" si="251">N133+N134+N135</f>
        <v>600</v>
      </c>
      <c r="O132" s="117">
        <f t="shared" si="246"/>
        <v>0</v>
      </c>
      <c r="P132" s="117">
        <f t="shared" ref="P132:P169" si="252">(O132/N132)*100</f>
        <v>0</v>
      </c>
      <c r="Q132" s="116">
        <f t="shared" ref="Q132" si="253">Q133+Q134+Q135</f>
        <v>0</v>
      </c>
      <c r="R132" s="117">
        <f t="shared" si="246"/>
        <v>0</v>
      </c>
      <c r="S132" s="117" t="e">
        <f t="shared" ref="S132:S169" si="254">(R132/Q132)*100</f>
        <v>#DIV/0!</v>
      </c>
      <c r="T132" s="116">
        <f t="shared" ref="T132" si="255">T133+T134+T135</f>
        <v>0</v>
      </c>
      <c r="U132" s="117">
        <f t="shared" si="246"/>
        <v>0</v>
      </c>
      <c r="V132" s="117" t="e">
        <f t="shared" ref="V132:V169" si="256">(U132/T132)*100</f>
        <v>#DIV/0!</v>
      </c>
      <c r="W132" s="116">
        <f t="shared" ref="W132" si="257">W133+W134+W135</f>
        <v>0</v>
      </c>
      <c r="X132" s="117">
        <f t="shared" si="246"/>
        <v>0</v>
      </c>
      <c r="Y132" s="117" t="e">
        <f t="shared" ref="Y132:Y169" si="258">(X132/W132)*100</f>
        <v>#DIV/0!</v>
      </c>
      <c r="Z132" s="116">
        <f t="shared" ref="Z132" si="259">Z133+Z134+Z135</f>
        <v>0</v>
      </c>
      <c r="AA132" s="117">
        <f t="shared" si="246"/>
        <v>0</v>
      </c>
      <c r="AB132" s="117" t="e">
        <f t="shared" ref="AB132:AB318" si="260">(AA132/Z132)*100</f>
        <v>#DIV/0!</v>
      </c>
      <c r="AC132" s="116">
        <f t="shared" si="246"/>
        <v>0</v>
      </c>
      <c r="AD132" s="117">
        <f t="shared" si="246"/>
        <v>0</v>
      </c>
      <c r="AE132" s="117" t="e">
        <f t="shared" ref="AE132:AE169" si="261">(AD132/AC132)*100</f>
        <v>#DIV/0!</v>
      </c>
      <c r="AF132" s="116">
        <f t="shared" si="246"/>
        <v>0</v>
      </c>
      <c r="AG132" s="117">
        <f t="shared" si="246"/>
        <v>0</v>
      </c>
      <c r="AH132" s="117" t="e">
        <f t="shared" ref="AH132:AH169" si="262">(AG132/AF132)*100</f>
        <v>#DIV/0!</v>
      </c>
      <c r="AI132" s="116">
        <f t="shared" si="246"/>
        <v>0</v>
      </c>
      <c r="AJ132" s="117">
        <f t="shared" si="246"/>
        <v>0</v>
      </c>
      <c r="AK132" s="117" t="e">
        <f t="shared" ref="AK132:AK169" si="263">(AJ132/AI132)*100</f>
        <v>#DIV/0!</v>
      </c>
      <c r="AL132" s="116">
        <f t="shared" si="246"/>
        <v>0</v>
      </c>
      <c r="AM132" s="117">
        <f t="shared" si="246"/>
        <v>0</v>
      </c>
      <c r="AN132" s="117" t="e">
        <f t="shared" ref="AN132:AN169" si="264">(AM132/AL132)*100</f>
        <v>#DIV/0!</v>
      </c>
      <c r="AO132" s="116">
        <f t="shared" si="246"/>
        <v>0</v>
      </c>
      <c r="AP132" s="117">
        <f t="shared" si="246"/>
        <v>0</v>
      </c>
      <c r="AQ132" s="117" t="e">
        <f t="shared" ref="AQ132:AQ169" si="265">(AP132/AO132)*100</f>
        <v>#DIV/0!</v>
      </c>
      <c r="AR132" s="203"/>
      <c r="AS132" s="119"/>
    </row>
    <row r="133" spans="1:45" ht="31.5" customHeight="1" outlineLevel="1" x14ac:dyDescent="0.3">
      <c r="A133" s="380"/>
      <c r="B133" s="379"/>
      <c r="C133" s="381"/>
      <c r="D133" s="151" t="s">
        <v>2</v>
      </c>
      <c r="E133" s="116">
        <f t="shared" ref="E133:F135" si="266">H133+K133+N133+Q133+T133+W133+Z133+AC133+AF133+AI133+AL133+AO133</f>
        <v>0</v>
      </c>
      <c r="F133" s="102">
        <f t="shared" si="266"/>
        <v>0</v>
      </c>
      <c r="G133" s="118" t="e">
        <f t="shared" si="247"/>
        <v>#DIV/0!</v>
      </c>
      <c r="H133" s="128">
        <v>0</v>
      </c>
      <c r="I133" s="109">
        <v>0</v>
      </c>
      <c r="J133" s="118" t="e">
        <f t="shared" si="248"/>
        <v>#DIV/0!</v>
      </c>
      <c r="K133" s="128">
        <v>0</v>
      </c>
      <c r="L133" s="109">
        <v>0</v>
      </c>
      <c r="M133" s="118" t="e">
        <f t="shared" si="250"/>
        <v>#DIV/0!</v>
      </c>
      <c r="N133" s="128">
        <v>0</v>
      </c>
      <c r="O133" s="109"/>
      <c r="P133" s="118" t="e">
        <f t="shared" si="252"/>
        <v>#DIV/0!</v>
      </c>
      <c r="Q133" s="128">
        <v>0</v>
      </c>
      <c r="R133" s="109"/>
      <c r="S133" s="118" t="e">
        <f t="shared" si="254"/>
        <v>#DIV/0!</v>
      </c>
      <c r="T133" s="128">
        <v>0</v>
      </c>
      <c r="U133" s="109"/>
      <c r="V133" s="118" t="e">
        <f>(U133/T133)*100</f>
        <v>#DIV/0!</v>
      </c>
      <c r="W133" s="128">
        <v>0</v>
      </c>
      <c r="X133" s="109"/>
      <c r="Y133" s="118" t="e">
        <f t="shared" si="258"/>
        <v>#DIV/0!</v>
      </c>
      <c r="Z133" s="128">
        <v>0</v>
      </c>
      <c r="AA133" s="109"/>
      <c r="AB133" s="118" t="e">
        <f t="shared" si="260"/>
        <v>#DIV/0!</v>
      </c>
      <c r="AC133" s="128">
        <v>0</v>
      </c>
      <c r="AD133" s="109"/>
      <c r="AE133" s="118" t="e">
        <f t="shared" si="261"/>
        <v>#DIV/0!</v>
      </c>
      <c r="AF133" s="128">
        <v>0</v>
      </c>
      <c r="AG133" s="109"/>
      <c r="AH133" s="118" t="e">
        <f t="shared" si="262"/>
        <v>#DIV/0!</v>
      </c>
      <c r="AI133" s="128">
        <v>0</v>
      </c>
      <c r="AJ133" s="109"/>
      <c r="AK133" s="118" t="e">
        <f t="shared" si="263"/>
        <v>#DIV/0!</v>
      </c>
      <c r="AL133" s="128">
        <v>0</v>
      </c>
      <c r="AM133" s="109"/>
      <c r="AN133" s="118" t="e">
        <f t="shared" si="264"/>
        <v>#DIV/0!</v>
      </c>
      <c r="AO133" s="128">
        <v>0</v>
      </c>
      <c r="AP133" s="109"/>
      <c r="AQ133" s="118" t="e">
        <f t="shared" si="265"/>
        <v>#DIV/0!</v>
      </c>
      <c r="AR133" s="109"/>
    </row>
    <row r="134" spans="1:45" ht="34.5" customHeight="1" outlineLevel="1" x14ac:dyDescent="0.3">
      <c r="A134" s="380"/>
      <c r="B134" s="379"/>
      <c r="C134" s="381"/>
      <c r="D134" s="151" t="s">
        <v>43</v>
      </c>
      <c r="E134" s="116">
        <f t="shared" si="266"/>
        <v>600</v>
      </c>
      <c r="F134" s="102">
        <f t="shared" si="266"/>
        <v>0</v>
      </c>
      <c r="G134" s="118">
        <f t="shared" si="247"/>
        <v>0</v>
      </c>
      <c r="H134" s="128">
        <v>0</v>
      </c>
      <c r="I134" s="109"/>
      <c r="J134" s="118" t="e">
        <f t="shared" si="248"/>
        <v>#DIV/0!</v>
      </c>
      <c r="K134" s="128">
        <v>0</v>
      </c>
      <c r="L134" s="109"/>
      <c r="M134" s="118" t="e">
        <f t="shared" si="250"/>
        <v>#DIV/0!</v>
      </c>
      <c r="N134" s="128">
        <v>600</v>
      </c>
      <c r="O134" s="109"/>
      <c r="P134" s="118">
        <f t="shared" si="252"/>
        <v>0</v>
      </c>
      <c r="Q134" s="128"/>
      <c r="R134" s="109"/>
      <c r="S134" s="118" t="e">
        <f t="shared" si="254"/>
        <v>#DIV/0!</v>
      </c>
      <c r="T134" s="128">
        <v>0</v>
      </c>
      <c r="U134" s="109"/>
      <c r="V134" s="118" t="e">
        <f>(U134/T134)*100</f>
        <v>#DIV/0!</v>
      </c>
      <c r="W134" s="128">
        <v>0</v>
      </c>
      <c r="X134" s="109"/>
      <c r="Y134" s="118" t="e">
        <f t="shared" si="258"/>
        <v>#DIV/0!</v>
      </c>
      <c r="Z134" s="128">
        <v>0</v>
      </c>
      <c r="AA134" s="109"/>
      <c r="AB134" s="118" t="e">
        <f t="shared" si="260"/>
        <v>#DIV/0!</v>
      </c>
      <c r="AC134" s="128">
        <v>0</v>
      </c>
      <c r="AD134" s="109"/>
      <c r="AE134" s="118" t="e">
        <f t="shared" si="261"/>
        <v>#DIV/0!</v>
      </c>
      <c r="AF134" s="128">
        <v>0</v>
      </c>
      <c r="AG134" s="109"/>
      <c r="AH134" s="118" t="e">
        <f t="shared" si="262"/>
        <v>#DIV/0!</v>
      </c>
      <c r="AI134" s="128">
        <v>0</v>
      </c>
      <c r="AJ134" s="109"/>
      <c r="AK134" s="118" t="e">
        <f t="shared" si="263"/>
        <v>#DIV/0!</v>
      </c>
      <c r="AL134" s="128">
        <v>0</v>
      </c>
      <c r="AM134" s="109"/>
      <c r="AN134" s="118" t="e">
        <f t="shared" si="264"/>
        <v>#DIV/0!</v>
      </c>
      <c r="AO134" s="128">
        <v>0</v>
      </c>
      <c r="AP134" s="109"/>
      <c r="AQ134" s="118" t="e">
        <f t="shared" si="265"/>
        <v>#DIV/0!</v>
      </c>
      <c r="AR134" s="109"/>
    </row>
    <row r="135" spans="1:45" ht="31.5" customHeight="1" outlineLevel="1" x14ac:dyDescent="0.3">
      <c r="A135" s="380"/>
      <c r="B135" s="379"/>
      <c r="C135" s="381"/>
      <c r="D135" s="151" t="s">
        <v>285</v>
      </c>
      <c r="E135" s="116">
        <f t="shared" si="266"/>
        <v>0</v>
      </c>
      <c r="F135" s="102">
        <f t="shared" si="266"/>
        <v>0</v>
      </c>
      <c r="G135" s="118" t="e">
        <f t="shared" si="247"/>
        <v>#DIV/0!</v>
      </c>
      <c r="H135" s="128">
        <v>0</v>
      </c>
      <c r="I135" s="109">
        <v>0</v>
      </c>
      <c r="J135" s="118" t="e">
        <f t="shared" si="248"/>
        <v>#DIV/0!</v>
      </c>
      <c r="K135" s="128">
        <v>0</v>
      </c>
      <c r="L135" s="109">
        <v>0</v>
      </c>
      <c r="M135" s="118" t="e">
        <f t="shared" si="250"/>
        <v>#DIV/0!</v>
      </c>
      <c r="N135" s="128">
        <v>0</v>
      </c>
      <c r="O135" s="109">
        <v>0</v>
      </c>
      <c r="P135" s="118" t="e">
        <f t="shared" si="252"/>
        <v>#DIV/0!</v>
      </c>
      <c r="Q135" s="128">
        <v>0</v>
      </c>
      <c r="R135" s="109">
        <v>0</v>
      </c>
      <c r="S135" s="118"/>
      <c r="T135" s="128">
        <v>0</v>
      </c>
      <c r="U135" s="109"/>
      <c r="V135" s="118" t="e">
        <f>(U135/T135)*100</f>
        <v>#DIV/0!</v>
      </c>
      <c r="W135" s="128">
        <v>0</v>
      </c>
      <c r="X135" s="109"/>
      <c r="Y135" s="118" t="e">
        <f t="shared" si="258"/>
        <v>#DIV/0!</v>
      </c>
      <c r="Z135" s="128">
        <v>0</v>
      </c>
      <c r="AA135" s="109"/>
      <c r="AB135" s="118" t="e">
        <f t="shared" si="260"/>
        <v>#DIV/0!</v>
      </c>
      <c r="AC135" s="128">
        <v>0</v>
      </c>
      <c r="AD135" s="109"/>
      <c r="AE135" s="118" t="e">
        <f t="shared" si="261"/>
        <v>#DIV/0!</v>
      </c>
      <c r="AF135" s="128">
        <v>0</v>
      </c>
      <c r="AG135" s="109"/>
      <c r="AH135" s="118" t="e">
        <f t="shared" si="262"/>
        <v>#DIV/0!</v>
      </c>
      <c r="AI135" s="128">
        <v>0</v>
      </c>
      <c r="AJ135" s="109"/>
      <c r="AK135" s="118" t="e">
        <f t="shared" si="263"/>
        <v>#DIV/0!</v>
      </c>
      <c r="AL135" s="128">
        <v>0</v>
      </c>
      <c r="AM135" s="109"/>
      <c r="AN135" s="118" t="e">
        <f t="shared" si="264"/>
        <v>#DIV/0!</v>
      </c>
      <c r="AO135" s="128">
        <v>0</v>
      </c>
      <c r="AP135" s="109"/>
      <c r="AQ135" s="118" t="e">
        <f t="shared" si="265"/>
        <v>#DIV/0!</v>
      </c>
      <c r="AR135" s="109"/>
    </row>
    <row r="136" spans="1:45" s="175" customFormat="1" ht="45.75" customHeight="1" collapsed="1" x14ac:dyDescent="0.3">
      <c r="A136" s="380" t="s">
        <v>265</v>
      </c>
      <c r="B136" s="379" t="s">
        <v>340</v>
      </c>
      <c r="C136" s="398" t="s">
        <v>395</v>
      </c>
      <c r="D136" s="164" t="s">
        <v>284</v>
      </c>
      <c r="E136" s="116">
        <f>E137+E138+E139</f>
        <v>42978.12</v>
      </c>
      <c r="F136" s="117">
        <f>F137+F138+F139</f>
        <v>0</v>
      </c>
      <c r="G136" s="117">
        <f t="shared" si="247"/>
        <v>0</v>
      </c>
      <c r="H136" s="116">
        <f>H137+H138+H139</f>
        <v>0</v>
      </c>
      <c r="I136" s="117">
        <f>I137+I138+I139</f>
        <v>0</v>
      </c>
      <c r="J136" s="117" t="e">
        <f t="shared" si="248"/>
        <v>#DIV/0!</v>
      </c>
      <c r="K136" s="116">
        <f>K137+K138+K139</f>
        <v>1678.1</v>
      </c>
      <c r="L136" s="117">
        <f>L137+L138+L139</f>
        <v>0</v>
      </c>
      <c r="M136" s="117">
        <f t="shared" si="250"/>
        <v>0</v>
      </c>
      <c r="N136" s="116">
        <f>N137+N138+N139</f>
        <v>7081.32</v>
      </c>
      <c r="O136" s="117">
        <f>O137+O138+O139</f>
        <v>0</v>
      </c>
      <c r="P136" s="117">
        <f t="shared" si="252"/>
        <v>0</v>
      </c>
      <c r="Q136" s="116">
        <f>Q137+Q138+Q139</f>
        <v>7351.8</v>
      </c>
      <c r="R136" s="117">
        <f>R137+R138+R139</f>
        <v>0</v>
      </c>
      <c r="S136" s="117">
        <f t="shared" si="254"/>
        <v>0</v>
      </c>
      <c r="T136" s="116">
        <f>T137+T138+T139</f>
        <v>7351.8</v>
      </c>
      <c r="U136" s="117">
        <f>U137+U138+U139</f>
        <v>0</v>
      </c>
      <c r="V136" s="117">
        <f t="shared" si="256"/>
        <v>0</v>
      </c>
      <c r="W136" s="116">
        <f>W137+W138+W139</f>
        <v>7351.8</v>
      </c>
      <c r="X136" s="117">
        <f>X137+X138+X139</f>
        <v>0</v>
      </c>
      <c r="Y136" s="117">
        <f t="shared" si="258"/>
        <v>0</v>
      </c>
      <c r="Z136" s="116">
        <f>Z137+Z138+Z139</f>
        <v>1469.5</v>
      </c>
      <c r="AA136" s="117">
        <f>AA137+AA138+AA139</f>
        <v>0</v>
      </c>
      <c r="AB136" s="117">
        <f t="shared" si="260"/>
        <v>0</v>
      </c>
      <c r="AC136" s="116">
        <f>AC137+AC138+AC139</f>
        <v>1469.5</v>
      </c>
      <c r="AD136" s="117">
        <f>AD137+AD138+AD139</f>
        <v>0</v>
      </c>
      <c r="AE136" s="117">
        <f t="shared" si="261"/>
        <v>0</v>
      </c>
      <c r="AF136" s="116">
        <f>AF137+AF138+AF139</f>
        <v>1469.8</v>
      </c>
      <c r="AG136" s="117">
        <f>AG137+AG138+AG139</f>
        <v>0</v>
      </c>
      <c r="AH136" s="117">
        <f t="shared" si="262"/>
        <v>0</v>
      </c>
      <c r="AI136" s="116">
        <f>AI137+AI138+AI139</f>
        <v>2538.1</v>
      </c>
      <c r="AJ136" s="117">
        <f>AJ137+AJ138+AJ139</f>
        <v>0</v>
      </c>
      <c r="AK136" s="117">
        <f t="shared" si="263"/>
        <v>0</v>
      </c>
      <c r="AL136" s="116">
        <f>AL137+AL138+AL139</f>
        <v>2538.1</v>
      </c>
      <c r="AM136" s="117">
        <f>AM137+AM138+AM139</f>
        <v>0</v>
      </c>
      <c r="AN136" s="117">
        <f t="shared" si="264"/>
        <v>0</v>
      </c>
      <c r="AO136" s="116">
        <f>AO137+AO138+AO139</f>
        <v>2678.3</v>
      </c>
      <c r="AP136" s="117">
        <f>AP137+AP138+AP139</f>
        <v>0</v>
      </c>
      <c r="AQ136" s="117">
        <f t="shared" si="265"/>
        <v>0</v>
      </c>
      <c r="AR136" s="165"/>
      <c r="AS136" s="166"/>
    </row>
    <row r="137" spans="1:45" s="175" customFormat="1" ht="45.75" customHeight="1" x14ac:dyDescent="0.3">
      <c r="A137" s="380"/>
      <c r="B137" s="379"/>
      <c r="C137" s="399"/>
      <c r="D137" s="155" t="s">
        <v>2</v>
      </c>
      <c r="E137" s="116">
        <f>H137+K137+N137+Q137+T137+W137+Z137+AC137+AF137+AI137+AL137+AO137</f>
        <v>0</v>
      </c>
      <c r="F137" s="118">
        <f>I137+L137+O137+R137+U137+X137+AA137+AD137+AG137+AJ137+AM137+AP137</f>
        <v>0</v>
      </c>
      <c r="G137" s="118" t="e">
        <f t="shared" si="247"/>
        <v>#DIV/0!</v>
      </c>
      <c r="H137" s="101">
        <f>H141+H145+H149+H161</f>
        <v>0</v>
      </c>
      <c r="I137" s="118">
        <f>+I141+I145+I149+I161</f>
        <v>0</v>
      </c>
      <c r="J137" s="118" t="e">
        <f t="shared" si="248"/>
        <v>#DIV/0!</v>
      </c>
      <c r="K137" s="101">
        <f>K141+K145+K149+K161</f>
        <v>0</v>
      </c>
      <c r="L137" s="118">
        <f>+L141+L145+L149+L161</f>
        <v>0</v>
      </c>
      <c r="M137" s="118" t="e">
        <f t="shared" si="250"/>
        <v>#DIV/0!</v>
      </c>
      <c r="N137" s="101">
        <f>N141+N145+N149+N161</f>
        <v>0</v>
      </c>
      <c r="O137" s="118">
        <f>+O141+O145+O149+O161</f>
        <v>0</v>
      </c>
      <c r="P137" s="118" t="e">
        <f t="shared" si="252"/>
        <v>#DIV/0!</v>
      </c>
      <c r="Q137" s="101">
        <f>Q141+Q145+Q149+Q161</f>
        <v>0</v>
      </c>
      <c r="R137" s="118">
        <f>+R141+R145+R149+R161</f>
        <v>0</v>
      </c>
      <c r="S137" s="118" t="e">
        <f t="shared" si="254"/>
        <v>#DIV/0!</v>
      </c>
      <c r="T137" s="101">
        <f>T141+T145+T149+T161</f>
        <v>0</v>
      </c>
      <c r="U137" s="118">
        <f>+U141+U145+U149+U161</f>
        <v>0</v>
      </c>
      <c r="V137" s="118" t="e">
        <f t="shared" si="256"/>
        <v>#DIV/0!</v>
      </c>
      <c r="W137" s="101">
        <f>W141+W145+W149+W161</f>
        <v>0</v>
      </c>
      <c r="X137" s="118">
        <f>+X141+X145+X149+X161</f>
        <v>0</v>
      </c>
      <c r="Y137" s="118" t="e">
        <f>(X137/W137)*100</f>
        <v>#DIV/0!</v>
      </c>
      <c r="Z137" s="101">
        <f>Z141+Z145+Z149+Z161</f>
        <v>0</v>
      </c>
      <c r="AA137" s="118">
        <f>+AA141+AA145+AA149+AA161</f>
        <v>0</v>
      </c>
      <c r="AB137" s="118" t="e">
        <f>(AA137/Z137)*100</f>
        <v>#DIV/0!</v>
      </c>
      <c r="AC137" s="101">
        <f>AC141+AC145+AC149+AC161</f>
        <v>0</v>
      </c>
      <c r="AD137" s="118">
        <f>+AD141+AD145+AD149+AD161</f>
        <v>0</v>
      </c>
      <c r="AE137" s="118" t="e">
        <f>(AD137/AC137)*100</f>
        <v>#DIV/0!</v>
      </c>
      <c r="AF137" s="101">
        <f>AF141+AF145+AF149+AF161</f>
        <v>0</v>
      </c>
      <c r="AG137" s="118">
        <f>+AG141+AG145+AG149+AG161</f>
        <v>0</v>
      </c>
      <c r="AH137" s="118" t="e">
        <f>(AG137/AF137)*100</f>
        <v>#DIV/0!</v>
      </c>
      <c r="AI137" s="101">
        <f>AI141+AI145+AI149+AI161</f>
        <v>0</v>
      </c>
      <c r="AJ137" s="118">
        <f>+AJ141+AJ145+AJ149+AJ161</f>
        <v>0</v>
      </c>
      <c r="AK137" s="118" t="e">
        <f>(AJ137/AI137)*100</f>
        <v>#DIV/0!</v>
      </c>
      <c r="AL137" s="101">
        <f>AL141+AL145+AL149+AL161</f>
        <v>0</v>
      </c>
      <c r="AM137" s="118">
        <f>+AM141+AM145+AM149+AM161</f>
        <v>0</v>
      </c>
      <c r="AN137" s="118" t="e">
        <f>(AM137/AL137)*100</f>
        <v>#DIV/0!</v>
      </c>
      <c r="AO137" s="101">
        <f>AO141+AO145+AO149+AO161</f>
        <v>0</v>
      </c>
      <c r="AP137" s="118">
        <f>+AP141+AP145+AP149+AP161</f>
        <v>0</v>
      </c>
      <c r="AQ137" s="118" t="e">
        <f t="shared" si="265"/>
        <v>#DIV/0!</v>
      </c>
      <c r="AR137" s="171"/>
    </row>
    <row r="138" spans="1:45" s="175" customFormat="1" ht="45.75" customHeight="1" x14ac:dyDescent="0.3">
      <c r="A138" s="380"/>
      <c r="B138" s="379"/>
      <c r="C138" s="399"/>
      <c r="D138" s="155" t="s">
        <v>43</v>
      </c>
      <c r="E138" s="116">
        <f t="shared" ref="E138:F139" si="267">H138+K138+N138+Q138+T138+W138+Z138+AC138+AF138+AI138+AL138+AO138</f>
        <v>42978.12</v>
      </c>
      <c r="F138" s="118">
        <f t="shared" si="267"/>
        <v>0</v>
      </c>
      <c r="G138" s="118">
        <f t="shared" si="247"/>
        <v>0</v>
      </c>
      <c r="H138" s="101">
        <f>+H142+H146+H150+H162</f>
        <v>0</v>
      </c>
      <c r="I138" s="118">
        <f>I142+I146+I150+I162</f>
        <v>0</v>
      </c>
      <c r="J138" s="118" t="e">
        <f t="shared" si="248"/>
        <v>#DIV/0!</v>
      </c>
      <c r="K138" s="101">
        <f>+K142+K146+K150+K162</f>
        <v>1678.1</v>
      </c>
      <c r="L138" s="118">
        <f>L142+L146+L150+L162</f>
        <v>0</v>
      </c>
      <c r="M138" s="118">
        <f t="shared" si="250"/>
        <v>0</v>
      </c>
      <c r="N138" s="101">
        <f>+N142+N146+N150+N162</f>
        <v>7081.32</v>
      </c>
      <c r="O138" s="118">
        <f>O142+O146+O150+O162</f>
        <v>0</v>
      </c>
      <c r="P138" s="118">
        <f t="shared" si="252"/>
        <v>0</v>
      </c>
      <c r="Q138" s="101">
        <f>+Q142+Q146+Q150+Q162</f>
        <v>7351.8</v>
      </c>
      <c r="R138" s="118">
        <f>R142+R146+R150+R162</f>
        <v>0</v>
      </c>
      <c r="S138" s="118">
        <f t="shared" si="254"/>
        <v>0</v>
      </c>
      <c r="T138" s="101">
        <f>+T142+T146+T150+T162</f>
        <v>7351.8</v>
      </c>
      <c r="U138" s="118">
        <f>U142+U146+U150+U162</f>
        <v>0</v>
      </c>
      <c r="V138" s="118">
        <f t="shared" si="256"/>
        <v>0</v>
      </c>
      <c r="W138" s="101">
        <f>+W142+W146+W150+W162</f>
        <v>7351.8</v>
      </c>
      <c r="X138" s="118">
        <f>X142+X146+X150+X162</f>
        <v>0</v>
      </c>
      <c r="Y138" s="118">
        <f t="shared" si="258"/>
        <v>0</v>
      </c>
      <c r="Z138" s="101">
        <f>+Z142+Z146+Z150+Z162</f>
        <v>1469.5</v>
      </c>
      <c r="AA138" s="118">
        <f>AA142+AA146+AA150+AA162</f>
        <v>0</v>
      </c>
      <c r="AB138" s="118">
        <f t="shared" ref="AB138:AB140" si="268">(AA138/Z138)*100</f>
        <v>0</v>
      </c>
      <c r="AC138" s="101">
        <f>+AC142+AC146+AC150+AC162</f>
        <v>1469.5</v>
      </c>
      <c r="AD138" s="118">
        <f>AD142+AD146+AD150+AD162</f>
        <v>0</v>
      </c>
      <c r="AE138" s="118">
        <f t="shared" ref="AE138:AE140" si="269">(AD138/AC138)*100</f>
        <v>0</v>
      </c>
      <c r="AF138" s="101">
        <f>+AF142+AF146+AF150+AF162</f>
        <v>1469.8</v>
      </c>
      <c r="AG138" s="118">
        <f>AG142+AG146+AG150+AG162</f>
        <v>0</v>
      </c>
      <c r="AH138" s="118">
        <f t="shared" ref="AH138:AH140" si="270">(AG138/AF138)*100</f>
        <v>0</v>
      </c>
      <c r="AI138" s="101">
        <f>+AI142+AI146+AI150+AI162</f>
        <v>2538.1</v>
      </c>
      <c r="AJ138" s="118">
        <f>AJ142+AJ146+AJ150+AJ162</f>
        <v>0</v>
      </c>
      <c r="AK138" s="118">
        <f t="shared" ref="AK138:AK140" si="271">(AJ138/AI138)*100</f>
        <v>0</v>
      </c>
      <c r="AL138" s="101">
        <f>+AL142+AL146+AL150+AL162</f>
        <v>2538.1</v>
      </c>
      <c r="AM138" s="118">
        <f>AM142+AM146+AM150+AM162</f>
        <v>0</v>
      </c>
      <c r="AN138" s="118">
        <f t="shared" ref="AN138:AN139" si="272">(AM138/AL138)*100</f>
        <v>0</v>
      </c>
      <c r="AO138" s="101">
        <f>+AO142+AO146+AO150+AO162</f>
        <v>2678.3</v>
      </c>
      <c r="AP138" s="118">
        <f>AP142+AP146+AP150+AP162</f>
        <v>0</v>
      </c>
      <c r="AQ138" s="118">
        <f t="shared" si="265"/>
        <v>0</v>
      </c>
      <c r="AR138" s="171"/>
    </row>
    <row r="139" spans="1:45" s="175" customFormat="1" ht="45.75" customHeight="1" x14ac:dyDescent="0.3">
      <c r="A139" s="380"/>
      <c r="B139" s="379"/>
      <c r="C139" s="400"/>
      <c r="D139" s="155" t="s">
        <v>285</v>
      </c>
      <c r="E139" s="116">
        <f t="shared" si="267"/>
        <v>0</v>
      </c>
      <c r="F139" s="118">
        <f t="shared" si="267"/>
        <v>0</v>
      </c>
      <c r="G139" s="118" t="e">
        <f t="shared" si="247"/>
        <v>#DIV/0!</v>
      </c>
      <c r="H139" s="101">
        <f>+H143+H147+H151+H163</f>
        <v>0</v>
      </c>
      <c r="I139" s="118">
        <f>I143+I147+I151+I163</f>
        <v>0</v>
      </c>
      <c r="J139" s="118" t="e">
        <f t="shared" si="248"/>
        <v>#DIV/0!</v>
      </c>
      <c r="K139" s="101">
        <f>+K143+K147+K151+K163</f>
        <v>0</v>
      </c>
      <c r="L139" s="118">
        <f>L143+L147+L151+L163</f>
        <v>0</v>
      </c>
      <c r="M139" s="118" t="e">
        <f t="shared" si="250"/>
        <v>#DIV/0!</v>
      </c>
      <c r="N139" s="101">
        <f>+N143+N147+N151+N163</f>
        <v>0</v>
      </c>
      <c r="O139" s="118">
        <f>O143+O147+O151+O163</f>
        <v>0</v>
      </c>
      <c r="P139" s="118" t="e">
        <f t="shared" si="252"/>
        <v>#DIV/0!</v>
      </c>
      <c r="Q139" s="101">
        <f>+Q143+Q147+Q151+Q163</f>
        <v>0</v>
      </c>
      <c r="R139" s="118">
        <f>R143+R147+R151+R163</f>
        <v>0</v>
      </c>
      <c r="S139" s="118" t="e">
        <f t="shared" si="254"/>
        <v>#DIV/0!</v>
      </c>
      <c r="T139" s="101">
        <f>+T143+T147+T151+T163</f>
        <v>0</v>
      </c>
      <c r="U139" s="118">
        <f>U143+U147+U151+U163</f>
        <v>0</v>
      </c>
      <c r="V139" s="118" t="e">
        <f t="shared" si="256"/>
        <v>#DIV/0!</v>
      </c>
      <c r="W139" s="101">
        <f>+W143+W147+W151+W163</f>
        <v>0</v>
      </c>
      <c r="X139" s="118">
        <f>X143+X147+X151+X163</f>
        <v>0</v>
      </c>
      <c r="Y139" s="118" t="e">
        <f t="shared" si="258"/>
        <v>#DIV/0!</v>
      </c>
      <c r="Z139" s="101">
        <f>+Z143+Z147+Z151+Z163</f>
        <v>0</v>
      </c>
      <c r="AA139" s="118">
        <f>AA143+AA147+AA151+AA163</f>
        <v>0</v>
      </c>
      <c r="AB139" s="118" t="e">
        <f t="shared" si="268"/>
        <v>#DIV/0!</v>
      </c>
      <c r="AC139" s="101">
        <f>+AC143+AC147+AC151+AC163</f>
        <v>0</v>
      </c>
      <c r="AD139" s="118">
        <f>AD143+AD147+AD151+AD163</f>
        <v>0</v>
      </c>
      <c r="AE139" s="118" t="e">
        <f t="shared" si="269"/>
        <v>#DIV/0!</v>
      </c>
      <c r="AF139" s="101">
        <f>+AF143+AF147+AF151+AF163</f>
        <v>0</v>
      </c>
      <c r="AG139" s="118">
        <f>AG143+AG147+AG151+AG163</f>
        <v>0</v>
      </c>
      <c r="AH139" s="118" t="e">
        <f t="shared" si="270"/>
        <v>#DIV/0!</v>
      </c>
      <c r="AI139" s="101">
        <f>+AI143+AI147+AI151+AI163</f>
        <v>0</v>
      </c>
      <c r="AJ139" s="118">
        <f>AJ143+AJ147+AJ151+AJ163</f>
        <v>0</v>
      </c>
      <c r="AK139" s="118" t="e">
        <f t="shared" si="271"/>
        <v>#DIV/0!</v>
      </c>
      <c r="AL139" s="101">
        <f>+AL143+AL147+AL151+AL163</f>
        <v>0</v>
      </c>
      <c r="AM139" s="118">
        <f>AM143+AM147+AM151+AM163</f>
        <v>0</v>
      </c>
      <c r="AN139" s="118" t="e">
        <f t="shared" si="272"/>
        <v>#DIV/0!</v>
      </c>
      <c r="AO139" s="101">
        <f>+AO143+AO147+AO151+AO163</f>
        <v>0</v>
      </c>
      <c r="AP139" s="118">
        <f>AP143+AP147+AP151+AP163</f>
        <v>0</v>
      </c>
      <c r="AQ139" s="118" t="e">
        <f t="shared" si="265"/>
        <v>#DIV/0!</v>
      </c>
      <c r="AR139" s="171"/>
    </row>
    <row r="140" spans="1:45" s="175" customFormat="1" ht="45.75" customHeight="1" outlineLevel="1" x14ac:dyDescent="0.3">
      <c r="A140" s="380" t="s">
        <v>16</v>
      </c>
      <c r="B140" s="404" t="s">
        <v>291</v>
      </c>
      <c r="C140" s="398" t="s">
        <v>393</v>
      </c>
      <c r="D140" s="164" t="s">
        <v>284</v>
      </c>
      <c r="E140" s="116">
        <f>E141+E142+E143</f>
        <v>80</v>
      </c>
      <c r="F140" s="117">
        <f>F141+F142+F143</f>
        <v>0</v>
      </c>
      <c r="G140" s="117">
        <f t="shared" si="247"/>
        <v>0</v>
      </c>
      <c r="H140" s="116">
        <f>H141+H142+H143</f>
        <v>0</v>
      </c>
      <c r="I140" s="117">
        <f>I141+I142+I143</f>
        <v>0</v>
      </c>
      <c r="J140" s="117" t="e">
        <f t="shared" si="248"/>
        <v>#DIV/0!</v>
      </c>
      <c r="K140" s="116">
        <f>K141+K142+K143</f>
        <v>0</v>
      </c>
      <c r="L140" s="117">
        <f>L141+L142+L143</f>
        <v>0</v>
      </c>
      <c r="M140" s="117" t="e">
        <f t="shared" si="250"/>
        <v>#DIV/0!</v>
      </c>
      <c r="N140" s="116">
        <f>N141+N142+N143</f>
        <v>0</v>
      </c>
      <c r="O140" s="117">
        <f>O141+O142+O143</f>
        <v>0</v>
      </c>
      <c r="P140" s="117" t="e">
        <f t="shared" si="252"/>
        <v>#DIV/0!</v>
      </c>
      <c r="Q140" s="116">
        <f>Q141+Q142+Q143</f>
        <v>0</v>
      </c>
      <c r="R140" s="117">
        <f>R141+R142+R143</f>
        <v>0</v>
      </c>
      <c r="S140" s="117" t="e">
        <f t="shared" si="254"/>
        <v>#DIV/0!</v>
      </c>
      <c r="T140" s="116">
        <f>T141+T142+T143</f>
        <v>0</v>
      </c>
      <c r="U140" s="117">
        <f>U141+U142+U143</f>
        <v>0</v>
      </c>
      <c r="V140" s="117" t="e">
        <f t="shared" si="256"/>
        <v>#DIV/0!</v>
      </c>
      <c r="W140" s="116">
        <f>W141+W142+W143</f>
        <v>0</v>
      </c>
      <c r="X140" s="117">
        <f>X141+X142+X143</f>
        <v>0</v>
      </c>
      <c r="Y140" s="117" t="e">
        <f t="shared" si="258"/>
        <v>#DIV/0!</v>
      </c>
      <c r="Z140" s="116">
        <f>Z141+Z142+Z143</f>
        <v>0</v>
      </c>
      <c r="AA140" s="117">
        <f>AA141+AA142+AA143</f>
        <v>0</v>
      </c>
      <c r="AB140" s="117" t="e">
        <f t="shared" si="268"/>
        <v>#DIV/0!</v>
      </c>
      <c r="AC140" s="116">
        <f>AC141+AC142+AC143</f>
        <v>0</v>
      </c>
      <c r="AD140" s="117">
        <f>AD141+AD142+AD143</f>
        <v>0</v>
      </c>
      <c r="AE140" s="117" t="e">
        <f t="shared" si="269"/>
        <v>#DIV/0!</v>
      </c>
      <c r="AF140" s="116">
        <f>AF141+AF142+AF143</f>
        <v>0</v>
      </c>
      <c r="AG140" s="117">
        <f>AG141+AG142+AG143</f>
        <v>0</v>
      </c>
      <c r="AH140" s="117" t="e">
        <f t="shared" si="270"/>
        <v>#DIV/0!</v>
      </c>
      <c r="AI140" s="116">
        <f>AI141+AI142+AI143</f>
        <v>0</v>
      </c>
      <c r="AJ140" s="117">
        <f>AJ141+AJ142+AJ143</f>
        <v>0</v>
      </c>
      <c r="AK140" s="117" t="e">
        <f t="shared" si="271"/>
        <v>#DIV/0!</v>
      </c>
      <c r="AL140" s="116">
        <f>AL141+AL142+AL143</f>
        <v>0</v>
      </c>
      <c r="AM140" s="117">
        <f>AM141+AM142+AM143</f>
        <v>0</v>
      </c>
      <c r="AN140" s="117" t="e">
        <f>(AM140/AL140)*100</f>
        <v>#DIV/0!</v>
      </c>
      <c r="AO140" s="116">
        <f>AO141+AO142+AO143</f>
        <v>80</v>
      </c>
      <c r="AP140" s="117">
        <f>AP141+AP142+AP143</f>
        <v>0</v>
      </c>
      <c r="AQ140" s="117">
        <f t="shared" si="265"/>
        <v>0</v>
      </c>
      <c r="AR140" s="165"/>
      <c r="AS140" s="166"/>
    </row>
    <row r="141" spans="1:45" s="175" customFormat="1" ht="35.1" customHeight="1" outlineLevel="1" x14ac:dyDescent="0.3">
      <c r="A141" s="380"/>
      <c r="B141" s="405"/>
      <c r="C141" s="399"/>
      <c r="D141" s="155" t="s">
        <v>2</v>
      </c>
      <c r="E141" s="116">
        <f>H141+K141+N141+Q141+T141+W141+Z141+AC141+AF141+AI141+AL141+AO141</f>
        <v>0</v>
      </c>
      <c r="F141" s="118">
        <f>I141+L141+O141+R141+U141+X141+AA141+AD141+AG141+AJ141+AM141+AP141</f>
        <v>0</v>
      </c>
      <c r="G141" s="118" t="e">
        <f t="shared" si="247"/>
        <v>#DIV/0!</v>
      </c>
      <c r="H141" s="101">
        <v>0</v>
      </c>
      <c r="I141" s="118"/>
      <c r="J141" s="118" t="e">
        <f t="shared" si="248"/>
        <v>#DIV/0!</v>
      </c>
      <c r="K141" s="101">
        <v>0</v>
      </c>
      <c r="L141" s="118"/>
      <c r="M141" s="118" t="e">
        <f t="shared" si="250"/>
        <v>#DIV/0!</v>
      </c>
      <c r="N141" s="101">
        <v>0</v>
      </c>
      <c r="O141" s="118">
        <v>0</v>
      </c>
      <c r="P141" s="118" t="e">
        <f t="shared" si="252"/>
        <v>#DIV/0!</v>
      </c>
      <c r="Q141" s="101">
        <v>0</v>
      </c>
      <c r="R141" s="118"/>
      <c r="S141" s="118" t="e">
        <f t="shared" si="254"/>
        <v>#DIV/0!</v>
      </c>
      <c r="T141" s="101">
        <v>0</v>
      </c>
      <c r="U141" s="118"/>
      <c r="V141" s="118" t="e">
        <f t="shared" si="256"/>
        <v>#DIV/0!</v>
      </c>
      <c r="W141" s="101">
        <v>0</v>
      </c>
      <c r="X141" s="118"/>
      <c r="Y141" s="118" t="e">
        <f t="shared" si="258"/>
        <v>#DIV/0!</v>
      </c>
      <c r="Z141" s="101">
        <v>0</v>
      </c>
      <c r="AA141" s="118"/>
      <c r="AB141" s="118" t="e">
        <f>(AA141/Z141)*100</f>
        <v>#DIV/0!</v>
      </c>
      <c r="AC141" s="101">
        <v>0</v>
      </c>
      <c r="AD141" s="118"/>
      <c r="AE141" s="118"/>
      <c r="AF141" s="101">
        <v>0</v>
      </c>
      <c r="AG141" s="118"/>
      <c r="AH141" s="118"/>
      <c r="AI141" s="101">
        <v>0</v>
      </c>
      <c r="AJ141" s="118"/>
      <c r="AK141" s="118"/>
      <c r="AL141" s="101">
        <v>0</v>
      </c>
      <c r="AM141" s="118"/>
      <c r="AN141" s="97" t="e">
        <f t="shared" ref="AN141:AN163" si="273">(AM141/AL141)*100</f>
        <v>#DIV/0!</v>
      </c>
      <c r="AO141" s="101">
        <v>0</v>
      </c>
      <c r="AP141" s="118">
        <v>0</v>
      </c>
      <c r="AQ141" s="118" t="e">
        <f t="shared" si="265"/>
        <v>#DIV/0!</v>
      </c>
      <c r="AR141" s="171"/>
    </row>
    <row r="142" spans="1:45" s="175" customFormat="1" ht="35.1" customHeight="1" outlineLevel="1" x14ac:dyDescent="0.3">
      <c r="A142" s="380"/>
      <c r="B142" s="405"/>
      <c r="C142" s="399"/>
      <c r="D142" s="155" t="s">
        <v>43</v>
      </c>
      <c r="E142" s="116">
        <f t="shared" ref="E142:F143" si="274">H142+K142+N142+Q142+T142+W142+Z142+AC142+AF142+AI142+AL142+AO142</f>
        <v>80</v>
      </c>
      <c r="F142" s="118">
        <f t="shared" si="274"/>
        <v>0</v>
      </c>
      <c r="G142" s="118">
        <f t="shared" si="247"/>
        <v>0</v>
      </c>
      <c r="H142" s="101">
        <v>0</v>
      </c>
      <c r="I142" s="118"/>
      <c r="J142" s="118" t="e">
        <f t="shared" si="248"/>
        <v>#DIV/0!</v>
      </c>
      <c r="K142" s="101">
        <v>0</v>
      </c>
      <c r="L142" s="118"/>
      <c r="M142" s="118" t="e">
        <f t="shared" si="250"/>
        <v>#DIV/0!</v>
      </c>
      <c r="N142" s="101">
        <v>0</v>
      </c>
      <c r="O142" s="118">
        <v>0</v>
      </c>
      <c r="P142" s="118" t="e">
        <f t="shared" si="252"/>
        <v>#DIV/0!</v>
      </c>
      <c r="Q142" s="101">
        <v>0</v>
      </c>
      <c r="R142" s="118"/>
      <c r="S142" s="118" t="e">
        <f t="shared" si="254"/>
        <v>#DIV/0!</v>
      </c>
      <c r="T142" s="101">
        <v>0</v>
      </c>
      <c r="U142" s="118"/>
      <c r="V142" s="118" t="e">
        <f t="shared" si="256"/>
        <v>#DIV/0!</v>
      </c>
      <c r="W142" s="101">
        <v>0</v>
      </c>
      <c r="X142" s="118"/>
      <c r="Y142" s="118" t="e">
        <f t="shared" si="258"/>
        <v>#DIV/0!</v>
      </c>
      <c r="Z142" s="101">
        <v>0</v>
      </c>
      <c r="AA142" s="118"/>
      <c r="AB142" s="118" t="e">
        <f t="shared" ref="AB142:AB144" si="275">(AA142/Z142)*100</f>
        <v>#DIV/0!</v>
      </c>
      <c r="AC142" s="101">
        <v>0</v>
      </c>
      <c r="AD142" s="118"/>
      <c r="AE142" s="118"/>
      <c r="AF142" s="101">
        <v>0</v>
      </c>
      <c r="AG142" s="118"/>
      <c r="AH142" s="118"/>
      <c r="AI142" s="101">
        <v>0</v>
      </c>
      <c r="AJ142" s="118"/>
      <c r="AK142" s="118"/>
      <c r="AL142" s="101">
        <v>0</v>
      </c>
      <c r="AM142" s="118"/>
      <c r="AN142" s="97" t="e">
        <f t="shared" si="273"/>
        <v>#DIV/0!</v>
      </c>
      <c r="AO142" s="101">
        <v>80</v>
      </c>
      <c r="AP142" s="118"/>
      <c r="AQ142" s="118">
        <f t="shared" si="265"/>
        <v>0</v>
      </c>
      <c r="AR142" s="171"/>
    </row>
    <row r="143" spans="1:45" s="175" customFormat="1" ht="35.1" customHeight="1" outlineLevel="1" x14ac:dyDescent="0.3">
      <c r="A143" s="380"/>
      <c r="B143" s="406"/>
      <c r="C143" s="400"/>
      <c r="D143" s="155" t="s">
        <v>285</v>
      </c>
      <c r="E143" s="116">
        <f t="shared" si="274"/>
        <v>0</v>
      </c>
      <c r="F143" s="118">
        <f t="shared" si="274"/>
        <v>0</v>
      </c>
      <c r="G143" s="118" t="e">
        <f t="shared" si="247"/>
        <v>#DIV/0!</v>
      </c>
      <c r="H143" s="101">
        <v>0</v>
      </c>
      <c r="I143" s="118"/>
      <c r="J143" s="118" t="e">
        <f t="shared" si="248"/>
        <v>#DIV/0!</v>
      </c>
      <c r="K143" s="101">
        <v>0</v>
      </c>
      <c r="L143" s="118"/>
      <c r="M143" s="118" t="e">
        <f t="shared" si="250"/>
        <v>#DIV/0!</v>
      </c>
      <c r="N143" s="101">
        <v>0</v>
      </c>
      <c r="O143" s="118">
        <v>0</v>
      </c>
      <c r="P143" s="118" t="e">
        <f t="shared" si="252"/>
        <v>#DIV/0!</v>
      </c>
      <c r="Q143" s="101">
        <v>0</v>
      </c>
      <c r="R143" s="118"/>
      <c r="S143" s="118" t="e">
        <f t="shared" si="254"/>
        <v>#DIV/0!</v>
      </c>
      <c r="T143" s="101">
        <v>0</v>
      </c>
      <c r="U143" s="118"/>
      <c r="V143" s="118" t="e">
        <f t="shared" si="256"/>
        <v>#DIV/0!</v>
      </c>
      <c r="W143" s="101">
        <v>0</v>
      </c>
      <c r="X143" s="118"/>
      <c r="Y143" s="118" t="e">
        <f t="shared" si="258"/>
        <v>#DIV/0!</v>
      </c>
      <c r="Z143" s="101">
        <v>0</v>
      </c>
      <c r="AA143" s="118"/>
      <c r="AB143" s="118" t="e">
        <f t="shared" si="275"/>
        <v>#DIV/0!</v>
      </c>
      <c r="AC143" s="101">
        <v>0</v>
      </c>
      <c r="AD143" s="118"/>
      <c r="AE143" s="118"/>
      <c r="AF143" s="101">
        <v>0</v>
      </c>
      <c r="AG143" s="118"/>
      <c r="AH143" s="118"/>
      <c r="AI143" s="101">
        <v>0</v>
      </c>
      <c r="AJ143" s="118"/>
      <c r="AK143" s="118"/>
      <c r="AL143" s="101">
        <v>0</v>
      </c>
      <c r="AM143" s="118"/>
      <c r="AN143" s="97" t="e">
        <f t="shared" si="273"/>
        <v>#DIV/0!</v>
      </c>
      <c r="AO143" s="101">
        <v>0</v>
      </c>
      <c r="AP143" s="118">
        <v>0</v>
      </c>
      <c r="AQ143" s="118" t="e">
        <f t="shared" si="265"/>
        <v>#DIV/0!</v>
      </c>
      <c r="AR143" s="171"/>
    </row>
    <row r="144" spans="1:45" s="181" customFormat="1" ht="45.75" customHeight="1" outlineLevel="1" x14ac:dyDescent="0.3">
      <c r="A144" s="380" t="s">
        <v>341</v>
      </c>
      <c r="B144" s="404" t="s">
        <v>289</v>
      </c>
      <c r="C144" s="398" t="s">
        <v>395</v>
      </c>
      <c r="D144" s="164" t="s">
        <v>284</v>
      </c>
      <c r="E144" s="194">
        <f>E145+E146+E147</f>
        <v>60</v>
      </c>
      <c r="F144" s="117">
        <f>F145+F146+F147</f>
        <v>0</v>
      </c>
      <c r="G144" s="117">
        <f t="shared" si="247"/>
        <v>0</v>
      </c>
      <c r="H144" s="194">
        <f>H145+H146+H147</f>
        <v>0</v>
      </c>
      <c r="I144" s="117">
        <f>I145+I146+I147</f>
        <v>0</v>
      </c>
      <c r="J144" s="117" t="e">
        <f t="shared" si="248"/>
        <v>#DIV/0!</v>
      </c>
      <c r="K144" s="194">
        <f>K145+K146+K147</f>
        <v>0</v>
      </c>
      <c r="L144" s="117">
        <f>L145+L146+L147</f>
        <v>0</v>
      </c>
      <c r="M144" s="117" t="e">
        <f t="shared" si="250"/>
        <v>#DIV/0!</v>
      </c>
      <c r="N144" s="194">
        <f>N145+N146+N147</f>
        <v>0</v>
      </c>
      <c r="O144" s="117">
        <f>O145+O146+O147</f>
        <v>0</v>
      </c>
      <c r="P144" s="117" t="e">
        <f t="shared" si="252"/>
        <v>#DIV/0!</v>
      </c>
      <c r="Q144" s="194">
        <f>Q145+Q146+Q147</f>
        <v>0</v>
      </c>
      <c r="R144" s="117">
        <f>R145+R146+R147</f>
        <v>0</v>
      </c>
      <c r="S144" s="117" t="e">
        <f t="shared" si="254"/>
        <v>#DIV/0!</v>
      </c>
      <c r="T144" s="194">
        <f>T145+T146+T147</f>
        <v>0</v>
      </c>
      <c r="U144" s="117">
        <f>U145+U146+U147</f>
        <v>0</v>
      </c>
      <c r="V144" s="117" t="e">
        <f t="shared" si="256"/>
        <v>#DIV/0!</v>
      </c>
      <c r="W144" s="194">
        <f>W145+W146+W147</f>
        <v>0</v>
      </c>
      <c r="X144" s="117">
        <f>X145+X146+X147</f>
        <v>0</v>
      </c>
      <c r="Y144" s="117" t="e">
        <f t="shared" si="258"/>
        <v>#DIV/0!</v>
      </c>
      <c r="Z144" s="194">
        <f>Z145+Z146+Z147</f>
        <v>0</v>
      </c>
      <c r="AA144" s="117">
        <f>AA145+AA146+AA147</f>
        <v>0</v>
      </c>
      <c r="AB144" s="117" t="e">
        <f t="shared" si="275"/>
        <v>#DIV/0!</v>
      </c>
      <c r="AC144" s="194">
        <f>AC145+AC146+AC147</f>
        <v>0</v>
      </c>
      <c r="AD144" s="117">
        <f>AD145+AD146+AD147</f>
        <v>0</v>
      </c>
      <c r="AE144" s="117" t="e">
        <f t="shared" ref="AE144" si="276">(AD144/AC144)*100</f>
        <v>#DIV/0!</v>
      </c>
      <c r="AF144" s="194">
        <f>AF145+AF146+AF147</f>
        <v>0</v>
      </c>
      <c r="AG144" s="117">
        <f>AG145+AG146+AG147</f>
        <v>0</v>
      </c>
      <c r="AH144" s="117" t="e">
        <f t="shared" ref="AH144" si="277">(AG144/AF144)*100</f>
        <v>#DIV/0!</v>
      </c>
      <c r="AI144" s="194">
        <f>AI145+AI146+AI147</f>
        <v>0</v>
      </c>
      <c r="AJ144" s="117">
        <f>AJ145+AJ146+AJ147</f>
        <v>0</v>
      </c>
      <c r="AK144" s="117" t="e">
        <f t="shared" ref="AK144" si="278">(AJ144/AI144)*100</f>
        <v>#DIV/0!</v>
      </c>
      <c r="AL144" s="194">
        <f>AL145+AL146+AL147</f>
        <v>0</v>
      </c>
      <c r="AM144" s="117">
        <f>AM145+AM146+AM147</f>
        <v>0</v>
      </c>
      <c r="AN144" s="117" t="e">
        <f t="shared" si="273"/>
        <v>#DIV/0!</v>
      </c>
      <c r="AO144" s="194">
        <f>AO145+AO146+AO147</f>
        <v>60</v>
      </c>
      <c r="AP144" s="117">
        <f>AP145+AP146+AP147</f>
        <v>0</v>
      </c>
      <c r="AQ144" s="117">
        <f t="shared" si="265"/>
        <v>0</v>
      </c>
      <c r="AR144" s="195"/>
      <c r="AS144" s="180"/>
    </row>
    <row r="145" spans="1:45" s="175" customFormat="1" ht="45.75" customHeight="1" outlineLevel="1" x14ac:dyDescent="0.3">
      <c r="A145" s="380"/>
      <c r="B145" s="405"/>
      <c r="C145" s="399"/>
      <c r="D145" s="155" t="s">
        <v>2</v>
      </c>
      <c r="E145" s="116">
        <f>H145+K145+N145+Q145+T145+W145+Z145+AC145+AF145+AI145+AL145+AO145</f>
        <v>0</v>
      </c>
      <c r="F145" s="118">
        <f>I145+L145+O145+R145+U145+X145+AA145+AD145+AG145+AJ145+AM145+AP145</f>
        <v>0</v>
      </c>
      <c r="G145" s="118" t="e">
        <f t="shared" si="247"/>
        <v>#DIV/0!</v>
      </c>
      <c r="H145" s="101">
        <v>0</v>
      </c>
      <c r="I145" s="118"/>
      <c r="J145" s="118" t="e">
        <f t="shared" si="248"/>
        <v>#DIV/0!</v>
      </c>
      <c r="K145" s="101">
        <v>0</v>
      </c>
      <c r="L145" s="118"/>
      <c r="M145" s="118" t="e">
        <f t="shared" si="250"/>
        <v>#DIV/0!</v>
      </c>
      <c r="N145" s="101">
        <v>0</v>
      </c>
      <c r="O145" s="118">
        <v>0</v>
      </c>
      <c r="P145" s="118" t="e">
        <f t="shared" si="252"/>
        <v>#DIV/0!</v>
      </c>
      <c r="Q145" s="101">
        <v>0</v>
      </c>
      <c r="R145" s="118"/>
      <c r="S145" s="118" t="e">
        <f t="shared" si="254"/>
        <v>#DIV/0!</v>
      </c>
      <c r="T145" s="101">
        <v>0</v>
      </c>
      <c r="U145" s="118"/>
      <c r="V145" s="118" t="e">
        <f t="shared" si="256"/>
        <v>#DIV/0!</v>
      </c>
      <c r="W145" s="101">
        <v>0</v>
      </c>
      <c r="X145" s="118"/>
      <c r="Y145" s="118" t="e">
        <f t="shared" si="258"/>
        <v>#DIV/0!</v>
      </c>
      <c r="Z145" s="101">
        <v>0</v>
      </c>
      <c r="AA145" s="118"/>
      <c r="AB145" s="118" t="e">
        <f>(AA145/Z145)*100</f>
        <v>#DIV/0!</v>
      </c>
      <c r="AC145" s="101">
        <v>0</v>
      </c>
      <c r="AD145" s="118"/>
      <c r="AE145" s="118"/>
      <c r="AF145" s="101">
        <v>0</v>
      </c>
      <c r="AG145" s="118"/>
      <c r="AH145" s="118"/>
      <c r="AI145" s="101">
        <v>0</v>
      </c>
      <c r="AJ145" s="118"/>
      <c r="AK145" s="118"/>
      <c r="AL145" s="101">
        <v>0</v>
      </c>
      <c r="AM145" s="118"/>
      <c r="AN145" s="97" t="e">
        <f t="shared" si="273"/>
        <v>#DIV/0!</v>
      </c>
      <c r="AO145" s="101">
        <v>0</v>
      </c>
      <c r="AP145" s="118">
        <v>0</v>
      </c>
      <c r="AQ145" s="118" t="e">
        <f t="shared" si="265"/>
        <v>#DIV/0!</v>
      </c>
      <c r="AR145" s="171"/>
    </row>
    <row r="146" spans="1:45" s="175" customFormat="1" ht="45.75" customHeight="1" outlineLevel="1" x14ac:dyDescent="0.3">
      <c r="A146" s="380"/>
      <c r="B146" s="405"/>
      <c r="C146" s="399"/>
      <c r="D146" s="155" t="s">
        <v>43</v>
      </c>
      <c r="E146" s="116">
        <f t="shared" ref="E146:F147" si="279">H146+K146+N146+Q146+T146+W146+Z146+AC146+AF146+AI146+AL146+AO146</f>
        <v>60</v>
      </c>
      <c r="F146" s="118">
        <f t="shared" si="279"/>
        <v>0</v>
      </c>
      <c r="G146" s="118">
        <f t="shared" si="247"/>
        <v>0</v>
      </c>
      <c r="H146" s="101">
        <v>0</v>
      </c>
      <c r="I146" s="118"/>
      <c r="J146" s="118" t="e">
        <f t="shared" si="248"/>
        <v>#DIV/0!</v>
      </c>
      <c r="K146" s="101">
        <v>0</v>
      </c>
      <c r="L146" s="118"/>
      <c r="M146" s="118" t="e">
        <f t="shared" si="250"/>
        <v>#DIV/0!</v>
      </c>
      <c r="N146" s="101">
        <v>0</v>
      </c>
      <c r="O146" s="118"/>
      <c r="P146" s="118" t="e">
        <f t="shared" si="252"/>
        <v>#DIV/0!</v>
      </c>
      <c r="Q146" s="101">
        <v>0</v>
      </c>
      <c r="R146" s="118"/>
      <c r="S146" s="118" t="e">
        <f t="shared" si="254"/>
        <v>#DIV/0!</v>
      </c>
      <c r="T146" s="101">
        <v>0</v>
      </c>
      <c r="U146" s="118"/>
      <c r="V146" s="118" t="e">
        <f t="shared" si="256"/>
        <v>#DIV/0!</v>
      </c>
      <c r="W146" s="101">
        <v>0</v>
      </c>
      <c r="X146" s="118"/>
      <c r="Y146" s="118" t="e">
        <f t="shared" si="258"/>
        <v>#DIV/0!</v>
      </c>
      <c r="Z146" s="101">
        <v>0</v>
      </c>
      <c r="AA146" s="118"/>
      <c r="AB146" s="118" t="e">
        <f t="shared" ref="AB146:AB148" si="280">(AA146/Z146)*100</f>
        <v>#DIV/0!</v>
      </c>
      <c r="AC146" s="101">
        <v>0</v>
      </c>
      <c r="AD146" s="118"/>
      <c r="AE146" s="118"/>
      <c r="AF146" s="101">
        <v>0</v>
      </c>
      <c r="AG146" s="118"/>
      <c r="AH146" s="118"/>
      <c r="AI146" s="101">
        <v>0</v>
      </c>
      <c r="AJ146" s="118"/>
      <c r="AK146" s="118"/>
      <c r="AL146" s="101">
        <v>0</v>
      </c>
      <c r="AM146" s="118"/>
      <c r="AN146" s="97" t="e">
        <f t="shared" si="273"/>
        <v>#DIV/0!</v>
      </c>
      <c r="AO146" s="101">
        <v>60</v>
      </c>
      <c r="AP146" s="118"/>
      <c r="AQ146" s="118">
        <f t="shared" si="265"/>
        <v>0</v>
      </c>
      <c r="AR146" s="171"/>
    </row>
    <row r="147" spans="1:45" s="175" customFormat="1" ht="45.75" customHeight="1" outlineLevel="1" x14ac:dyDescent="0.3">
      <c r="A147" s="380"/>
      <c r="B147" s="406"/>
      <c r="C147" s="400"/>
      <c r="D147" s="155" t="s">
        <v>285</v>
      </c>
      <c r="E147" s="116">
        <f t="shared" si="279"/>
        <v>0</v>
      </c>
      <c r="F147" s="118">
        <f t="shared" si="279"/>
        <v>0</v>
      </c>
      <c r="G147" s="118" t="e">
        <f t="shared" si="247"/>
        <v>#DIV/0!</v>
      </c>
      <c r="H147" s="101">
        <v>0</v>
      </c>
      <c r="I147" s="118"/>
      <c r="J147" s="118" t="e">
        <f t="shared" si="248"/>
        <v>#DIV/0!</v>
      </c>
      <c r="K147" s="101">
        <v>0</v>
      </c>
      <c r="L147" s="118"/>
      <c r="M147" s="118" t="e">
        <f t="shared" si="250"/>
        <v>#DIV/0!</v>
      </c>
      <c r="N147" s="101">
        <v>0</v>
      </c>
      <c r="O147" s="118">
        <v>0</v>
      </c>
      <c r="P147" s="118" t="e">
        <f t="shared" si="252"/>
        <v>#DIV/0!</v>
      </c>
      <c r="Q147" s="101">
        <v>0</v>
      </c>
      <c r="R147" s="118"/>
      <c r="S147" s="118" t="e">
        <f t="shared" si="254"/>
        <v>#DIV/0!</v>
      </c>
      <c r="T147" s="101">
        <v>0</v>
      </c>
      <c r="U147" s="118"/>
      <c r="V147" s="118" t="e">
        <f t="shared" si="256"/>
        <v>#DIV/0!</v>
      </c>
      <c r="W147" s="101">
        <v>0</v>
      </c>
      <c r="X147" s="118"/>
      <c r="Y147" s="118" t="e">
        <f t="shared" si="258"/>
        <v>#DIV/0!</v>
      </c>
      <c r="Z147" s="101">
        <v>0</v>
      </c>
      <c r="AA147" s="118"/>
      <c r="AB147" s="118" t="e">
        <f t="shared" si="280"/>
        <v>#DIV/0!</v>
      </c>
      <c r="AC147" s="101">
        <v>0</v>
      </c>
      <c r="AD147" s="118"/>
      <c r="AE147" s="118"/>
      <c r="AF147" s="101">
        <v>0</v>
      </c>
      <c r="AG147" s="118"/>
      <c r="AH147" s="118"/>
      <c r="AI147" s="101">
        <v>0</v>
      </c>
      <c r="AJ147" s="118"/>
      <c r="AK147" s="118"/>
      <c r="AL147" s="101">
        <v>0</v>
      </c>
      <c r="AM147" s="118"/>
      <c r="AN147" s="97" t="e">
        <f t="shared" si="273"/>
        <v>#DIV/0!</v>
      </c>
      <c r="AO147" s="101">
        <v>0</v>
      </c>
      <c r="AP147" s="118">
        <v>0</v>
      </c>
      <c r="AQ147" s="118" t="e">
        <f t="shared" si="265"/>
        <v>#DIV/0!</v>
      </c>
      <c r="AR147" s="171"/>
    </row>
    <row r="148" spans="1:45" s="178" customFormat="1" ht="45.75" customHeight="1" outlineLevel="1" x14ac:dyDescent="0.3">
      <c r="A148" s="380" t="s">
        <v>342</v>
      </c>
      <c r="B148" s="404" t="s">
        <v>344</v>
      </c>
      <c r="C148" s="407" t="s">
        <v>297</v>
      </c>
      <c r="D148" s="197" t="s">
        <v>284</v>
      </c>
      <c r="E148" s="194">
        <f>E149+E150+E151</f>
        <v>18188.600000000006</v>
      </c>
      <c r="F148" s="198">
        <f>F149+F150+F151</f>
        <v>0</v>
      </c>
      <c r="G148" s="198">
        <f t="shared" si="247"/>
        <v>0</v>
      </c>
      <c r="H148" s="194">
        <f>H149+H150+H151</f>
        <v>0</v>
      </c>
      <c r="I148" s="198">
        <f>I149+I150+I151</f>
        <v>0</v>
      </c>
      <c r="J148" s="198" t="e">
        <f t="shared" si="248"/>
        <v>#DIV/0!</v>
      </c>
      <c r="K148" s="194">
        <f>K149+K150+K151</f>
        <v>1678.1</v>
      </c>
      <c r="L148" s="198">
        <f>L149+L150+L151</f>
        <v>0</v>
      </c>
      <c r="M148" s="198">
        <f t="shared" si="250"/>
        <v>0</v>
      </c>
      <c r="N148" s="194">
        <f>N149+N150+N151</f>
        <v>3603.9</v>
      </c>
      <c r="O148" s="198">
        <f>O149+O150+O151</f>
        <v>0</v>
      </c>
      <c r="P148" s="198">
        <f t="shared" si="252"/>
        <v>0</v>
      </c>
      <c r="Q148" s="194">
        <f>Q149+Q150+Q151</f>
        <v>3416.5</v>
      </c>
      <c r="R148" s="198">
        <f>R149+R150+R151</f>
        <v>0</v>
      </c>
      <c r="S148" s="198">
        <f t="shared" si="254"/>
        <v>0</v>
      </c>
      <c r="T148" s="194">
        <f>T149+T150+T151</f>
        <v>3416.5</v>
      </c>
      <c r="U148" s="198">
        <f>U149+U150+U151</f>
        <v>0</v>
      </c>
      <c r="V148" s="198">
        <f t="shared" si="256"/>
        <v>0</v>
      </c>
      <c r="W148" s="194">
        <f>W149+W150+W151</f>
        <v>3416.4</v>
      </c>
      <c r="X148" s="198">
        <f>X149+X150+X151</f>
        <v>0</v>
      </c>
      <c r="Y148" s="198">
        <f t="shared" si="258"/>
        <v>0</v>
      </c>
      <c r="Z148" s="194">
        <f>Z149+Z150+Z151</f>
        <v>488.3</v>
      </c>
      <c r="AA148" s="198">
        <f>AA149+AA150+AA151</f>
        <v>0</v>
      </c>
      <c r="AB148" s="198">
        <f t="shared" si="280"/>
        <v>0</v>
      </c>
      <c r="AC148" s="194">
        <f>AC149+AC150+AC151</f>
        <v>488.3</v>
      </c>
      <c r="AD148" s="198">
        <f>AD149+AD150+AD151</f>
        <v>0</v>
      </c>
      <c r="AE148" s="198">
        <f t="shared" ref="AE148:AE163" si="281">(AD148/AC148)*100</f>
        <v>0</v>
      </c>
      <c r="AF148" s="194">
        <f>AF149+AF150+AF151</f>
        <v>488.4</v>
      </c>
      <c r="AG148" s="198">
        <f>AG149+AG150+AG151</f>
        <v>0</v>
      </c>
      <c r="AH148" s="198">
        <f t="shared" ref="AH148:AH151" si="282">(AG148/AF148)*100</f>
        <v>0</v>
      </c>
      <c r="AI148" s="194">
        <f>AI149+AI150+AI151</f>
        <v>397.4</v>
      </c>
      <c r="AJ148" s="198">
        <f>AJ149+AJ150+AJ151</f>
        <v>0</v>
      </c>
      <c r="AK148" s="198">
        <f t="shared" ref="AK148:AK151" si="283">(AJ148/AI148)*100</f>
        <v>0</v>
      </c>
      <c r="AL148" s="194">
        <f>AL149+AL150+AL151</f>
        <v>397.4</v>
      </c>
      <c r="AM148" s="198">
        <f>AM149+AM150+AM151</f>
        <v>0</v>
      </c>
      <c r="AN148" s="198">
        <f t="shared" si="273"/>
        <v>0</v>
      </c>
      <c r="AO148" s="194">
        <f>AO149+AO150+AO151</f>
        <v>397.4</v>
      </c>
      <c r="AP148" s="198">
        <f>AP149+AP150+AP151</f>
        <v>0</v>
      </c>
      <c r="AQ148" s="198">
        <f t="shared" si="265"/>
        <v>0</v>
      </c>
      <c r="AR148" s="199"/>
      <c r="AS148" s="177"/>
    </row>
    <row r="149" spans="1:45" s="175" customFormat="1" ht="45.75" customHeight="1" outlineLevel="1" x14ac:dyDescent="0.3">
      <c r="A149" s="380"/>
      <c r="B149" s="405"/>
      <c r="C149" s="408"/>
      <c r="D149" s="155" t="s">
        <v>2</v>
      </c>
      <c r="E149" s="116">
        <f>H149+K149+N149+Q149+T149+W149+Z149+AC149+AF149+AI149+AL149+AO149</f>
        <v>0</v>
      </c>
      <c r="F149" s="118">
        <f>I149+L149+O149+R149+U149+X149+AA149+AD149+AG149+AJ149+AM149+AP149</f>
        <v>0</v>
      </c>
      <c r="G149" s="118" t="e">
        <f t="shared" si="247"/>
        <v>#DIV/0!</v>
      </c>
      <c r="H149" s="101">
        <f>H153+H157</f>
        <v>0</v>
      </c>
      <c r="I149" s="118"/>
      <c r="J149" s="118" t="e">
        <f t="shared" si="248"/>
        <v>#DIV/0!</v>
      </c>
      <c r="K149" s="101">
        <f>K153+K157</f>
        <v>0</v>
      </c>
      <c r="L149" s="118"/>
      <c r="M149" s="118" t="e">
        <f t="shared" si="250"/>
        <v>#DIV/0!</v>
      </c>
      <c r="N149" s="101">
        <f>N153+N157</f>
        <v>0</v>
      </c>
      <c r="O149" s="118"/>
      <c r="P149" s="118" t="e">
        <f t="shared" si="252"/>
        <v>#DIV/0!</v>
      </c>
      <c r="Q149" s="101">
        <f>Q153+Q157</f>
        <v>0</v>
      </c>
      <c r="R149" s="118"/>
      <c r="S149" s="118" t="e">
        <f t="shared" si="254"/>
        <v>#DIV/0!</v>
      </c>
      <c r="T149" s="101">
        <f>T153+T157</f>
        <v>0</v>
      </c>
      <c r="U149" s="118"/>
      <c r="V149" s="118" t="e">
        <f t="shared" si="256"/>
        <v>#DIV/0!</v>
      </c>
      <c r="W149" s="101">
        <f>W153+W157</f>
        <v>0</v>
      </c>
      <c r="X149" s="118"/>
      <c r="Y149" s="118" t="e">
        <f t="shared" si="258"/>
        <v>#DIV/0!</v>
      </c>
      <c r="Z149" s="101">
        <f>Z153+Z157</f>
        <v>0</v>
      </c>
      <c r="AA149" s="118"/>
      <c r="AB149" s="118" t="e">
        <f>(AA149/Z149)*100</f>
        <v>#DIV/0!</v>
      </c>
      <c r="AC149" s="101">
        <f>AC153+AC157</f>
        <v>0</v>
      </c>
      <c r="AD149" s="118"/>
      <c r="AE149" s="117" t="e">
        <f t="shared" si="281"/>
        <v>#DIV/0!</v>
      </c>
      <c r="AF149" s="101">
        <f>AF153+AF157</f>
        <v>0</v>
      </c>
      <c r="AG149" s="118"/>
      <c r="AH149" s="117" t="e">
        <f t="shared" si="282"/>
        <v>#DIV/0!</v>
      </c>
      <c r="AI149" s="101">
        <f>AI153+AI157</f>
        <v>0</v>
      </c>
      <c r="AJ149" s="118"/>
      <c r="AK149" s="117" t="e">
        <f t="shared" si="283"/>
        <v>#DIV/0!</v>
      </c>
      <c r="AL149" s="101">
        <f>AL153+AL157</f>
        <v>0</v>
      </c>
      <c r="AM149" s="118"/>
      <c r="AN149" s="117" t="e">
        <f t="shared" si="273"/>
        <v>#DIV/0!</v>
      </c>
      <c r="AO149" s="101">
        <f>AO153+AO157</f>
        <v>0</v>
      </c>
      <c r="AP149" s="118"/>
      <c r="AQ149" s="117" t="e">
        <f t="shared" si="265"/>
        <v>#DIV/0!</v>
      </c>
      <c r="AR149" s="171"/>
    </row>
    <row r="150" spans="1:45" s="175" customFormat="1" ht="45.75" customHeight="1" outlineLevel="1" x14ac:dyDescent="0.3">
      <c r="A150" s="380"/>
      <c r="B150" s="405"/>
      <c r="C150" s="408"/>
      <c r="D150" s="155" t="s">
        <v>43</v>
      </c>
      <c r="E150" s="116">
        <f>H150+K150+N150+Q150+T150+W150+Z150+AC150+AF150+AI150+AL150+AO150</f>
        <v>18188.600000000006</v>
      </c>
      <c r="F150" s="118">
        <f>I150+L150+O150+R150+U150+X150+AA150+AD150+AG150+AJ150+AM150+AP150</f>
        <v>0</v>
      </c>
      <c r="G150" s="118">
        <f t="shared" si="247"/>
        <v>0</v>
      </c>
      <c r="H150" s="101">
        <f>H154+H158</f>
        <v>0</v>
      </c>
      <c r="I150" s="118">
        <f>I154+I158</f>
        <v>0</v>
      </c>
      <c r="J150" s="118" t="e">
        <f t="shared" si="248"/>
        <v>#DIV/0!</v>
      </c>
      <c r="K150" s="101">
        <f>K154+K158</f>
        <v>1678.1</v>
      </c>
      <c r="L150" s="118">
        <f>L154+L158</f>
        <v>0</v>
      </c>
      <c r="M150" s="118">
        <f t="shared" si="250"/>
        <v>0</v>
      </c>
      <c r="N150" s="101">
        <f>N154+N158</f>
        <v>3603.9</v>
      </c>
      <c r="O150" s="118">
        <f>O154+O158</f>
        <v>0</v>
      </c>
      <c r="P150" s="118">
        <f t="shared" si="252"/>
        <v>0</v>
      </c>
      <c r="Q150" s="101">
        <f>Q154+Q158</f>
        <v>3416.5</v>
      </c>
      <c r="R150" s="118">
        <f>R154+R158</f>
        <v>0</v>
      </c>
      <c r="S150" s="118">
        <f t="shared" si="254"/>
        <v>0</v>
      </c>
      <c r="T150" s="101">
        <f>T154+T158</f>
        <v>3416.5</v>
      </c>
      <c r="U150" s="118">
        <f>U154+U158</f>
        <v>0</v>
      </c>
      <c r="V150" s="118">
        <f t="shared" si="256"/>
        <v>0</v>
      </c>
      <c r="W150" s="101">
        <f>W154+W158</f>
        <v>3416.4</v>
      </c>
      <c r="X150" s="118">
        <f>X154+X158</f>
        <v>0</v>
      </c>
      <c r="Y150" s="118">
        <f t="shared" si="258"/>
        <v>0</v>
      </c>
      <c r="Z150" s="101">
        <f>Z154+Z158</f>
        <v>488.3</v>
      </c>
      <c r="AA150" s="118">
        <f>AA154+AA158</f>
        <v>0</v>
      </c>
      <c r="AB150" s="118">
        <f t="shared" ref="AB150:AB152" si="284">(AA150/Z150)*100</f>
        <v>0</v>
      </c>
      <c r="AC150" s="101">
        <f>AC154+AC158</f>
        <v>488.3</v>
      </c>
      <c r="AD150" s="118">
        <f>AD154+AD158</f>
        <v>0</v>
      </c>
      <c r="AE150" s="117">
        <f t="shared" si="281"/>
        <v>0</v>
      </c>
      <c r="AF150" s="101">
        <f>AF154+AF158</f>
        <v>488.4</v>
      </c>
      <c r="AG150" s="118">
        <f>AG154+AG158</f>
        <v>0</v>
      </c>
      <c r="AH150" s="117">
        <f t="shared" si="282"/>
        <v>0</v>
      </c>
      <c r="AI150" s="101">
        <f>AI154+AI158</f>
        <v>397.4</v>
      </c>
      <c r="AJ150" s="118">
        <f>AJ154+AJ158</f>
        <v>0</v>
      </c>
      <c r="AK150" s="117">
        <f t="shared" si="283"/>
        <v>0</v>
      </c>
      <c r="AL150" s="101">
        <f>AL154+AL158</f>
        <v>397.4</v>
      </c>
      <c r="AM150" s="118">
        <f>AM154+AM158</f>
        <v>0</v>
      </c>
      <c r="AN150" s="117">
        <f t="shared" si="273"/>
        <v>0</v>
      </c>
      <c r="AO150" s="101">
        <f>AO154+AO158</f>
        <v>397.4</v>
      </c>
      <c r="AP150" s="118">
        <f>AP154+AP158</f>
        <v>0</v>
      </c>
      <c r="AQ150" s="117">
        <f t="shared" si="265"/>
        <v>0</v>
      </c>
      <c r="AR150" s="171"/>
    </row>
    <row r="151" spans="1:45" s="175" customFormat="1" ht="45.75" customHeight="1" outlineLevel="1" x14ac:dyDescent="0.3">
      <c r="A151" s="380"/>
      <c r="B151" s="406"/>
      <c r="C151" s="409"/>
      <c r="D151" s="155" t="s">
        <v>285</v>
      </c>
      <c r="E151" s="116">
        <f t="shared" ref="E151:F151" si="285">H151+K151+N151+Q151+T151+W151+Z151+AC151+AF151+AI151+AL151+AO151</f>
        <v>0</v>
      </c>
      <c r="F151" s="118">
        <f t="shared" si="285"/>
        <v>0</v>
      </c>
      <c r="G151" s="118" t="e">
        <f t="shared" si="247"/>
        <v>#DIV/0!</v>
      </c>
      <c r="H151" s="101">
        <f>H155+H159</f>
        <v>0</v>
      </c>
      <c r="I151" s="118"/>
      <c r="J151" s="118" t="e">
        <f t="shared" si="248"/>
        <v>#DIV/0!</v>
      </c>
      <c r="K151" s="101">
        <f>K155+K159</f>
        <v>0</v>
      </c>
      <c r="L151" s="118"/>
      <c r="M151" s="118" t="e">
        <f t="shared" si="250"/>
        <v>#DIV/0!</v>
      </c>
      <c r="N151" s="101">
        <f>N155+N159</f>
        <v>0</v>
      </c>
      <c r="O151" s="118"/>
      <c r="P151" s="118" t="e">
        <f t="shared" si="252"/>
        <v>#DIV/0!</v>
      </c>
      <c r="Q151" s="101">
        <f>Q155+Q159</f>
        <v>0</v>
      </c>
      <c r="R151" s="118"/>
      <c r="S151" s="118" t="e">
        <f t="shared" si="254"/>
        <v>#DIV/0!</v>
      </c>
      <c r="T151" s="101">
        <f>T155+T159</f>
        <v>0</v>
      </c>
      <c r="U151" s="118"/>
      <c r="V151" s="118" t="e">
        <f t="shared" si="256"/>
        <v>#DIV/0!</v>
      </c>
      <c r="W151" s="101">
        <f>W155+W159</f>
        <v>0</v>
      </c>
      <c r="X151" s="118"/>
      <c r="Y151" s="118" t="e">
        <f t="shared" si="258"/>
        <v>#DIV/0!</v>
      </c>
      <c r="Z151" s="101">
        <f>Z155+Z159</f>
        <v>0</v>
      </c>
      <c r="AA151" s="118"/>
      <c r="AB151" s="118" t="e">
        <f t="shared" si="284"/>
        <v>#DIV/0!</v>
      </c>
      <c r="AC151" s="101">
        <f>AC155+AC159</f>
        <v>0</v>
      </c>
      <c r="AD151" s="118"/>
      <c r="AE151" s="117" t="e">
        <f t="shared" si="281"/>
        <v>#DIV/0!</v>
      </c>
      <c r="AF151" s="101">
        <f>AF155+AF159</f>
        <v>0</v>
      </c>
      <c r="AG151" s="118"/>
      <c r="AH151" s="117" t="e">
        <f t="shared" si="282"/>
        <v>#DIV/0!</v>
      </c>
      <c r="AI151" s="101">
        <f>AI155+AI159</f>
        <v>0</v>
      </c>
      <c r="AJ151" s="118"/>
      <c r="AK151" s="117" t="e">
        <f t="shared" si="283"/>
        <v>#DIV/0!</v>
      </c>
      <c r="AL151" s="101">
        <f>AL155+AL159</f>
        <v>0</v>
      </c>
      <c r="AM151" s="118"/>
      <c r="AN151" s="117" t="e">
        <f t="shared" si="273"/>
        <v>#DIV/0!</v>
      </c>
      <c r="AO151" s="101">
        <f>AO155+AO159</f>
        <v>0</v>
      </c>
      <c r="AP151" s="118"/>
      <c r="AQ151" s="117" t="e">
        <f t="shared" si="265"/>
        <v>#DIV/0!</v>
      </c>
      <c r="AR151" s="171"/>
    </row>
    <row r="152" spans="1:45" s="175" customFormat="1" ht="45.75" customHeight="1" outlineLevel="1" x14ac:dyDescent="0.3">
      <c r="A152" s="380" t="s">
        <v>353</v>
      </c>
      <c r="B152" s="404" t="s">
        <v>345</v>
      </c>
      <c r="C152" s="407" t="s">
        <v>297</v>
      </c>
      <c r="D152" s="164" t="s">
        <v>284</v>
      </c>
      <c r="E152" s="116">
        <f>E153+E154+E155</f>
        <v>18188.600000000006</v>
      </c>
      <c r="F152" s="117">
        <f>F153+F154+F155</f>
        <v>0</v>
      </c>
      <c r="G152" s="117">
        <f t="shared" si="247"/>
        <v>0</v>
      </c>
      <c r="H152" s="116">
        <f>H153+H154+H155</f>
        <v>0</v>
      </c>
      <c r="I152" s="117">
        <f>I153+I154+I155</f>
        <v>0</v>
      </c>
      <c r="J152" s="117" t="e">
        <f t="shared" si="248"/>
        <v>#DIV/0!</v>
      </c>
      <c r="K152" s="116">
        <f>K153+K154+K155</f>
        <v>1678.1</v>
      </c>
      <c r="L152" s="117">
        <f>L153+L154+L155</f>
        <v>0</v>
      </c>
      <c r="M152" s="117">
        <f t="shared" si="250"/>
        <v>0</v>
      </c>
      <c r="N152" s="116">
        <f>N153+N154+N155</f>
        <v>3603.9</v>
      </c>
      <c r="O152" s="117">
        <f>O153+O154+O155</f>
        <v>0</v>
      </c>
      <c r="P152" s="117">
        <f t="shared" si="252"/>
        <v>0</v>
      </c>
      <c r="Q152" s="116">
        <f>Q153+Q154+Q155</f>
        <v>3416.5</v>
      </c>
      <c r="R152" s="117">
        <f>R153+R154+R155</f>
        <v>0</v>
      </c>
      <c r="S152" s="117">
        <f t="shared" si="254"/>
        <v>0</v>
      </c>
      <c r="T152" s="116">
        <f>T153+T154+T155</f>
        <v>3416.5</v>
      </c>
      <c r="U152" s="117">
        <f>U153+U154+U155</f>
        <v>0</v>
      </c>
      <c r="V152" s="117">
        <f t="shared" si="256"/>
        <v>0</v>
      </c>
      <c r="W152" s="116">
        <f>W153+W154+W155</f>
        <v>3416.4</v>
      </c>
      <c r="X152" s="117">
        <f>X153+X154+X155</f>
        <v>0</v>
      </c>
      <c r="Y152" s="117">
        <f t="shared" si="258"/>
        <v>0</v>
      </c>
      <c r="Z152" s="116">
        <f>Z153+Z154+Z155</f>
        <v>488.3</v>
      </c>
      <c r="AA152" s="117">
        <f>AA153+AA154+AA155</f>
        <v>0</v>
      </c>
      <c r="AB152" s="117">
        <f t="shared" si="284"/>
        <v>0</v>
      </c>
      <c r="AC152" s="116">
        <f>AC153+AC154+AC155</f>
        <v>488.3</v>
      </c>
      <c r="AD152" s="117">
        <f>AD153+AD154+AD155</f>
        <v>0</v>
      </c>
      <c r="AE152" s="117">
        <f t="shared" si="281"/>
        <v>0</v>
      </c>
      <c r="AF152" s="116">
        <f>AF153+AF154+AF155</f>
        <v>488.4</v>
      </c>
      <c r="AG152" s="117">
        <f>AG153+AG154+AG155</f>
        <v>0</v>
      </c>
      <c r="AH152" s="117">
        <f t="shared" ref="AH152" si="286">(AG152/AF152)*100</f>
        <v>0</v>
      </c>
      <c r="AI152" s="116">
        <f>AI153+AI154+AI155</f>
        <v>397.4</v>
      </c>
      <c r="AJ152" s="117">
        <f>AJ153+AJ154+AJ155</f>
        <v>0</v>
      </c>
      <c r="AK152" s="117">
        <f t="shared" ref="AK152:AK163" si="287">(AJ152/AI152)*100</f>
        <v>0</v>
      </c>
      <c r="AL152" s="116">
        <f>AL153+AL154+AL155</f>
        <v>397.4</v>
      </c>
      <c r="AM152" s="117">
        <f>AM153+AM154+AM155</f>
        <v>0</v>
      </c>
      <c r="AN152" s="117">
        <f t="shared" si="273"/>
        <v>0</v>
      </c>
      <c r="AO152" s="116">
        <f>AO153+AO154+AO155</f>
        <v>397.4</v>
      </c>
      <c r="AP152" s="117">
        <f>AP153+AP154+AP155</f>
        <v>0</v>
      </c>
      <c r="AQ152" s="117">
        <f t="shared" si="265"/>
        <v>0</v>
      </c>
      <c r="AR152" s="165"/>
      <c r="AS152" s="166"/>
    </row>
    <row r="153" spans="1:45" s="175" customFormat="1" ht="45.75" customHeight="1" outlineLevel="1" x14ac:dyDescent="0.3">
      <c r="A153" s="380"/>
      <c r="B153" s="405"/>
      <c r="C153" s="408"/>
      <c r="D153" s="155" t="s">
        <v>2</v>
      </c>
      <c r="E153" s="116">
        <f>H153+K153+N153+Q153+T153+W153+Z153+AC153+AF153+AI153+AL153+AO153</f>
        <v>0</v>
      </c>
      <c r="F153" s="118">
        <f>I153+L153+O153+R153+U153+X153+AA153+AD153+AG153+AJ153+AM153+AP153</f>
        <v>0</v>
      </c>
      <c r="G153" s="118" t="e">
        <f t="shared" si="247"/>
        <v>#DIV/0!</v>
      </c>
      <c r="H153" s="101">
        <v>0</v>
      </c>
      <c r="I153" s="118"/>
      <c r="J153" s="118" t="e">
        <f t="shared" si="248"/>
        <v>#DIV/0!</v>
      </c>
      <c r="K153" s="101">
        <v>0</v>
      </c>
      <c r="L153" s="118"/>
      <c r="M153" s="118" t="e">
        <f t="shared" si="250"/>
        <v>#DIV/0!</v>
      </c>
      <c r="N153" s="101">
        <v>0</v>
      </c>
      <c r="O153" s="118">
        <v>0</v>
      </c>
      <c r="P153" s="118" t="e">
        <f t="shared" si="252"/>
        <v>#DIV/0!</v>
      </c>
      <c r="Q153" s="101">
        <v>0</v>
      </c>
      <c r="R153" s="118"/>
      <c r="S153" s="118" t="e">
        <f>(R153/Q153)*100</f>
        <v>#DIV/0!</v>
      </c>
      <c r="T153" s="101">
        <v>0</v>
      </c>
      <c r="U153" s="118"/>
      <c r="V153" s="118" t="e">
        <f t="shared" si="256"/>
        <v>#DIV/0!</v>
      </c>
      <c r="W153" s="101">
        <v>0</v>
      </c>
      <c r="X153" s="118"/>
      <c r="Y153" s="118" t="e">
        <f t="shared" si="258"/>
        <v>#DIV/0!</v>
      </c>
      <c r="Z153" s="101">
        <v>0</v>
      </c>
      <c r="AA153" s="118"/>
      <c r="AB153" s="118" t="e">
        <f>(AA153/Z153)*100</f>
        <v>#DIV/0!</v>
      </c>
      <c r="AC153" s="101">
        <v>0</v>
      </c>
      <c r="AD153" s="118"/>
      <c r="AE153" s="117" t="e">
        <f t="shared" si="281"/>
        <v>#DIV/0!</v>
      </c>
      <c r="AF153" s="101">
        <v>0</v>
      </c>
      <c r="AG153" s="118"/>
      <c r="AH153" s="118"/>
      <c r="AI153" s="101">
        <v>0</v>
      </c>
      <c r="AJ153" s="118"/>
      <c r="AK153" s="97" t="e">
        <f t="shared" si="287"/>
        <v>#DIV/0!</v>
      </c>
      <c r="AL153" s="101">
        <v>0</v>
      </c>
      <c r="AM153" s="118"/>
      <c r="AN153" s="97" t="e">
        <f t="shared" si="273"/>
        <v>#DIV/0!</v>
      </c>
      <c r="AO153" s="101">
        <v>0</v>
      </c>
      <c r="AP153" s="118">
        <v>0</v>
      </c>
      <c r="AQ153" s="118" t="e">
        <f t="shared" si="265"/>
        <v>#DIV/0!</v>
      </c>
      <c r="AR153" s="171"/>
    </row>
    <row r="154" spans="1:45" s="175" customFormat="1" ht="45.75" customHeight="1" outlineLevel="1" x14ac:dyDescent="0.3">
      <c r="A154" s="380"/>
      <c r="B154" s="405"/>
      <c r="C154" s="408"/>
      <c r="D154" s="155" t="s">
        <v>43</v>
      </c>
      <c r="E154" s="116">
        <f t="shared" ref="E154:F155" si="288">H154+K154+N154+Q154+T154+W154+Z154+AC154+AF154+AI154+AL154+AO154</f>
        <v>18188.600000000006</v>
      </c>
      <c r="F154" s="118">
        <f t="shared" si="288"/>
        <v>0</v>
      </c>
      <c r="G154" s="118">
        <f t="shared" si="247"/>
        <v>0</v>
      </c>
      <c r="H154" s="101">
        <v>0</v>
      </c>
      <c r="I154" s="118"/>
      <c r="J154" s="118" t="e">
        <f t="shared" si="248"/>
        <v>#DIV/0!</v>
      </c>
      <c r="K154" s="101">
        <v>1678.1</v>
      </c>
      <c r="L154" s="118"/>
      <c r="M154" s="118">
        <f t="shared" si="250"/>
        <v>0</v>
      </c>
      <c r="N154" s="101">
        <v>3603.9</v>
      </c>
      <c r="O154" s="118"/>
      <c r="P154" s="118">
        <f t="shared" si="252"/>
        <v>0</v>
      </c>
      <c r="Q154" s="101">
        <v>3416.5</v>
      </c>
      <c r="R154" s="118"/>
      <c r="S154" s="118">
        <f t="shared" si="254"/>
        <v>0</v>
      </c>
      <c r="T154" s="101">
        <v>3416.5</v>
      </c>
      <c r="U154" s="118"/>
      <c r="V154" s="118">
        <f t="shared" si="256"/>
        <v>0</v>
      </c>
      <c r="W154" s="101">
        <v>3416.4</v>
      </c>
      <c r="X154" s="118"/>
      <c r="Y154" s="118">
        <f t="shared" si="258"/>
        <v>0</v>
      </c>
      <c r="Z154" s="101">
        <v>488.3</v>
      </c>
      <c r="AA154" s="118"/>
      <c r="AB154" s="118">
        <f t="shared" ref="AB154:AB156" si="289">(AA154/Z154)*100</f>
        <v>0</v>
      </c>
      <c r="AC154" s="101">
        <v>488.3</v>
      </c>
      <c r="AD154" s="118"/>
      <c r="AE154" s="117">
        <f t="shared" si="281"/>
        <v>0</v>
      </c>
      <c r="AF154" s="101">
        <v>488.4</v>
      </c>
      <c r="AG154" s="118"/>
      <c r="AH154" s="118"/>
      <c r="AI154" s="101">
        <v>397.4</v>
      </c>
      <c r="AJ154" s="118"/>
      <c r="AK154" s="97">
        <f t="shared" si="287"/>
        <v>0</v>
      </c>
      <c r="AL154" s="101">
        <v>397.4</v>
      </c>
      <c r="AM154" s="118"/>
      <c r="AN154" s="97">
        <f t="shared" si="273"/>
        <v>0</v>
      </c>
      <c r="AO154" s="101">
        <v>397.4</v>
      </c>
      <c r="AP154" s="118"/>
      <c r="AQ154" s="118">
        <f t="shared" si="265"/>
        <v>0</v>
      </c>
      <c r="AR154" s="171"/>
    </row>
    <row r="155" spans="1:45" s="175" customFormat="1" ht="45.75" customHeight="1" outlineLevel="1" x14ac:dyDescent="0.3">
      <c r="A155" s="380"/>
      <c r="B155" s="406"/>
      <c r="C155" s="409"/>
      <c r="D155" s="155" t="s">
        <v>285</v>
      </c>
      <c r="E155" s="116">
        <f t="shared" si="288"/>
        <v>0</v>
      </c>
      <c r="F155" s="118">
        <f t="shared" si="288"/>
        <v>0</v>
      </c>
      <c r="G155" s="118" t="e">
        <f t="shared" si="247"/>
        <v>#DIV/0!</v>
      </c>
      <c r="H155" s="101">
        <v>0</v>
      </c>
      <c r="I155" s="118"/>
      <c r="J155" s="118" t="e">
        <f t="shared" si="248"/>
        <v>#DIV/0!</v>
      </c>
      <c r="K155" s="101">
        <v>0</v>
      </c>
      <c r="L155" s="118"/>
      <c r="M155" s="118" t="e">
        <f t="shared" si="250"/>
        <v>#DIV/0!</v>
      </c>
      <c r="N155" s="101">
        <v>0</v>
      </c>
      <c r="O155" s="118">
        <v>0</v>
      </c>
      <c r="P155" s="118" t="e">
        <f t="shared" si="252"/>
        <v>#DIV/0!</v>
      </c>
      <c r="Q155" s="101">
        <v>0</v>
      </c>
      <c r="R155" s="118"/>
      <c r="S155" s="118" t="e">
        <f t="shared" si="254"/>
        <v>#DIV/0!</v>
      </c>
      <c r="T155" s="101">
        <v>0</v>
      </c>
      <c r="U155" s="118"/>
      <c r="V155" s="118" t="e">
        <f t="shared" si="256"/>
        <v>#DIV/0!</v>
      </c>
      <c r="W155" s="101">
        <v>0</v>
      </c>
      <c r="X155" s="118"/>
      <c r="Y155" s="118" t="e">
        <f t="shared" si="258"/>
        <v>#DIV/0!</v>
      </c>
      <c r="Z155" s="101">
        <v>0</v>
      </c>
      <c r="AA155" s="118"/>
      <c r="AB155" s="118" t="e">
        <f t="shared" si="289"/>
        <v>#DIV/0!</v>
      </c>
      <c r="AC155" s="101">
        <v>0</v>
      </c>
      <c r="AD155" s="118"/>
      <c r="AE155" s="117" t="e">
        <f t="shared" si="281"/>
        <v>#DIV/0!</v>
      </c>
      <c r="AF155" s="101">
        <v>0</v>
      </c>
      <c r="AG155" s="118"/>
      <c r="AH155" s="118"/>
      <c r="AI155" s="101">
        <v>0</v>
      </c>
      <c r="AJ155" s="118"/>
      <c r="AK155" s="97" t="e">
        <f t="shared" si="287"/>
        <v>#DIV/0!</v>
      </c>
      <c r="AL155" s="101">
        <v>0</v>
      </c>
      <c r="AM155" s="118"/>
      <c r="AN155" s="97" t="e">
        <f t="shared" si="273"/>
        <v>#DIV/0!</v>
      </c>
      <c r="AO155" s="101">
        <v>0</v>
      </c>
      <c r="AP155" s="118">
        <v>0</v>
      </c>
      <c r="AQ155" s="118" t="e">
        <f t="shared" si="265"/>
        <v>#DIV/0!</v>
      </c>
      <c r="AR155" s="171"/>
    </row>
    <row r="156" spans="1:45" s="175" customFormat="1" ht="45.75" customHeight="1" outlineLevel="1" x14ac:dyDescent="0.3">
      <c r="A156" s="380" t="s">
        <v>354</v>
      </c>
      <c r="B156" s="404" t="s">
        <v>306</v>
      </c>
      <c r="C156" s="381" t="s">
        <v>396</v>
      </c>
      <c r="D156" s="164" t="s">
        <v>284</v>
      </c>
      <c r="E156" s="116">
        <f>E157+E158+E159</f>
        <v>0</v>
      </c>
      <c r="F156" s="117">
        <f>F157+F158+F159</f>
        <v>0</v>
      </c>
      <c r="G156" s="117" t="e">
        <f t="shared" si="247"/>
        <v>#DIV/0!</v>
      </c>
      <c r="H156" s="116">
        <f>H157+H158+H159</f>
        <v>0</v>
      </c>
      <c r="I156" s="117">
        <f>I157+I158+I159</f>
        <v>0</v>
      </c>
      <c r="J156" s="117" t="e">
        <f t="shared" si="248"/>
        <v>#DIV/0!</v>
      </c>
      <c r="K156" s="116">
        <f>K157+K158+K159</f>
        <v>0</v>
      </c>
      <c r="L156" s="117">
        <f>L157+L158+L159</f>
        <v>0</v>
      </c>
      <c r="M156" s="117" t="e">
        <f t="shared" si="250"/>
        <v>#DIV/0!</v>
      </c>
      <c r="N156" s="116">
        <f>N157+N158+N159</f>
        <v>0</v>
      </c>
      <c r="O156" s="117">
        <f>O157+O158+O159</f>
        <v>0</v>
      </c>
      <c r="P156" s="117" t="e">
        <f t="shared" si="252"/>
        <v>#DIV/0!</v>
      </c>
      <c r="Q156" s="116">
        <f>Q157+Q158+Q159</f>
        <v>0</v>
      </c>
      <c r="R156" s="117">
        <f>R157+R158+R159</f>
        <v>0</v>
      </c>
      <c r="S156" s="117" t="e">
        <f t="shared" si="254"/>
        <v>#DIV/0!</v>
      </c>
      <c r="T156" s="116">
        <f>T157+T158+T159</f>
        <v>0</v>
      </c>
      <c r="U156" s="117">
        <f>U157+U158+U159</f>
        <v>0</v>
      </c>
      <c r="V156" s="117" t="e">
        <f t="shared" si="256"/>
        <v>#DIV/0!</v>
      </c>
      <c r="W156" s="116">
        <f>W157+W158+W159</f>
        <v>0</v>
      </c>
      <c r="X156" s="117">
        <f>X157+X158+X159</f>
        <v>0</v>
      </c>
      <c r="Y156" s="117" t="e">
        <f t="shared" si="258"/>
        <v>#DIV/0!</v>
      </c>
      <c r="Z156" s="116">
        <f>Z157+Z158+Z159</f>
        <v>0</v>
      </c>
      <c r="AA156" s="117">
        <f>AA157+AA158+AA159</f>
        <v>0</v>
      </c>
      <c r="AB156" s="117" t="e">
        <f t="shared" si="289"/>
        <v>#DIV/0!</v>
      </c>
      <c r="AC156" s="116">
        <f>AC157+AC158+AC159</f>
        <v>0</v>
      </c>
      <c r="AD156" s="117">
        <f>AD157+AD158+AD159</f>
        <v>0</v>
      </c>
      <c r="AE156" s="117" t="e">
        <f t="shared" si="281"/>
        <v>#DIV/0!</v>
      </c>
      <c r="AF156" s="116">
        <f>AF157+AF158+AF159</f>
        <v>0</v>
      </c>
      <c r="AG156" s="117">
        <f>AG157+AG158+AG159</f>
        <v>0</v>
      </c>
      <c r="AH156" s="117" t="e">
        <f t="shared" ref="AH156" si="290">(AG156/AF156)*100</f>
        <v>#DIV/0!</v>
      </c>
      <c r="AI156" s="116">
        <f>AI157+AI158+AI159</f>
        <v>0</v>
      </c>
      <c r="AJ156" s="117">
        <f>AJ157+AJ158+AJ159</f>
        <v>0</v>
      </c>
      <c r="AK156" s="117" t="e">
        <f t="shared" si="287"/>
        <v>#DIV/0!</v>
      </c>
      <c r="AL156" s="116">
        <f>AL157+AL158+AL159</f>
        <v>0</v>
      </c>
      <c r="AM156" s="117">
        <f>AM157+AM158+AM159</f>
        <v>0</v>
      </c>
      <c r="AN156" s="117" t="e">
        <f t="shared" si="273"/>
        <v>#DIV/0!</v>
      </c>
      <c r="AO156" s="116">
        <f>AO157+AO158+AO159</f>
        <v>0</v>
      </c>
      <c r="AP156" s="117">
        <f>AP157+AP158+AP159</f>
        <v>0</v>
      </c>
      <c r="AQ156" s="117" t="e">
        <f t="shared" si="265"/>
        <v>#DIV/0!</v>
      </c>
      <c r="AR156" s="165"/>
      <c r="AS156" s="166"/>
    </row>
    <row r="157" spans="1:45" s="175" customFormat="1" ht="45.75" customHeight="1" outlineLevel="1" x14ac:dyDescent="0.3">
      <c r="A157" s="380"/>
      <c r="B157" s="405"/>
      <c r="C157" s="381"/>
      <c r="D157" s="155" t="s">
        <v>2</v>
      </c>
      <c r="E157" s="116">
        <f>H157+K157+N157+Q157+T157+W157+Z157+AC157+AF157+AI157+AL157+AO157</f>
        <v>0</v>
      </c>
      <c r="F157" s="118">
        <f>I157+L157+O157+R157+U157+X157+AA157+AD157+AG157+AJ157+AM157+AP157</f>
        <v>0</v>
      </c>
      <c r="G157" s="118" t="e">
        <f t="shared" si="247"/>
        <v>#DIV/0!</v>
      </c>
      <c r="H157" s="101">
        <v>0</v>
      </c>
      <c r="I157" s="118"/>
      <c r="J157" s="118" t="e">
        <f t="shared" si="248"/>
        <v>#DIV/0!</v>
      </c>
      <c r="K157" s="101">
        <v>0</v>
      </c>
      <c r="L157" s="118"/>
      <c r="M157" s="118" t="e">
        <f t="shared" si="250"/>
        <v>#DIV/0!</v>
      </c>
      <c r="N157" s="101">
        <v>0</v>
      </c>
      <c r="O157" s="118"/>
      <c r="P157" s="118" t="e">
        <f t="shared" si="252"/>
        <v>#DIV/0!</v>
      </c>
      <c r="Q157" s="101">
        <v>0</v>
      </c>
      <c r="R157" s="118">
        <v>0</v>
      </c>
      <c r="S157" s="118" t="e">
        <f t="shared" si="254"/>
        <v>#DIV/0!</v>
      </c>
      <c r="T157" s="101">
        <v>0</v>
      </c>
      <c r="U157" s="118"/>
      <c r="V157" s="118" t="e">
        <f t="shared" si="256"/>
        <v>#DIV/0!</v>
      </c>
      <c r="W157" s="101">
        <v>0</v>
      </c>
      <c r="X157" s="118"/>
      <c r="Y157" s="118" t="e">
        <f t="shared" si="258"/>
        <v>#DIV/0!</v>
      </c>
      <c r="Z157" s="101">
        <v>0</v>
      </c>
      <c r="AA157" s="118"/>
      <c r="AB157" s="118" t="e">
        <f>(AA157/Z157)*100</f>
        <v>#DIV/0!</v>
      </c>
      <c r="AC157" s="101">
        <v>0</v>
      </c>
      <c r="AD157" s="118"/>
      <c r="AE157" s="117" t="e">
        <f t="shared" si="281"/>
        <v>#DIV/0!</v>
      </c>
      <c r="AF157" s="101">
        <v>0</v>
      </c>
      <c r="AG157" s="118"/>
      <c r="AH157" s="118"/>
      <c r="AI157" s="101">
        <v>0</v>
      </c>
      <c r="AJ157" s="118"/>
      <c r="AK157" s="97" t="e">
        <f t="shared" si="287"/>
        <v>#DIV/0!</v>
      </c>
      <c r="AL157" s="101">
        <v>0</v>
      </c>
      <c r="AM157" s="118"/>
      <c r="AN157" s="97" t="e">
        <f t="shared" si="273"/>
        <v>#DIV/0!</v>
      </c>
      <c r="AO157" s="101">
        <v>0</v>
      </c>
      <c r="AP157" s="118">
        <v>0</v>
      </c>
      <c r="AQ157" s="118" t="e">
        <f t="shared" si="265"/>
        <v>#DIV/0!</v>
      </c>
      <c r="AR157" s="171"/>
    </row>
    <row r="158" spans="1:45" s="175" customFormat="1" ht="45.75" customHeight="1" outlineLevel="1" x14ac:dyDescent="0.3">
      <c r="A158" s="380"/>
      <c r="B158" s="405"/>
      <c r="C158" s="381"/>
      <c r="D158" s="155" t="s">
        <v>43</v>
      </c>
      <c r="E158" s="116">
        <f t="shared" ref="E158:F159" si="291">H158+K158+N158+Q158+T158+W158+Z158+AC158+AF158+AI158+AL158+AO158</f>
        <v>0</v>
      </c>
      <c r="F158" s="118">
        <f t="shared" si="291"/>
        <v>0</v>
      </c>
      <c r="G158" s="118" t="e">
        <f t="shared" si="247"/>
        <v>#DIV/0!</v>
      </c>
      <c r="H158" s="101">
        <v>0</v>
      </c>
      <c r="I158" s="118"/>
      <c r="J158" s="118" t="e">
        <f t="shared" si="248"/>
        <v>#DIV/0!</v>
      </c>
      <c r="K158" s="101">
        <v>0</v>
      </c>
      <c r="L158" s="118"/>
      <c r="M158" s="118" t="e">
        <f t="shared" si="250"/>
        <v>#DIV/0!</v>
      </c>
      <c r="N158" s="101">
        <v>0</v>
      </c>
      <c r="O158" s="118"/>
      <c r="P158" s="118" t="e">
        <f t="shared" si="252"/>
        <v>#DIV/0!</v>
      </c>
      <c r="Q158" s="101">
        <v>0</v>
      </c>
      <c r="R158" s="118"/>
      <c r="S158" s="118" t="e">
        <f t="shared" si="254"/>
        <v>#DIV/0!</v>
      </c>
      <c r="T158" s="101">
        <v>0</v>
      </c>
      <c r="U158" s="118"/>
      <c r="V158" s="118" t="e">
        <f t="shared" si="256"/>
        <v>#DIV/0!</v>
      </c>
      <c r="W158" s="101">
        <v>0</v>
      </c>
      <c r="X158" s="118"/>
      <c r="Y158" s="118" t="e">
        <f t="shared" si="258"/>
        <v>#DIV/0!</v>
      </c>
      <c r="Z158" s="101">
        <v>0</v>
      </c>
      <c r="AA158" s="118"/>
      <c r="AB158" s="118" t="e">
        <f t="shared" ref="AB158:AB160" si="292">(AA158/Z158)*100</f>
        <v>#DIV/0!</v>
      </c>
      <c r="AC158" s="101">
        <v>0</v>
      </c>
      <c r="AD158" s="118"/>
      <c r="AE158" s="117" t="e">
        <f t="shared" si="281"/>
        <v>#DIV/0!</v>
      </c>
      <c r="AF158" s="101">
        <v>0</v>
      </c>
      <c r="AG158" s="118"/>
      <c r="AH158" s="118"/>
      <c r="AI158" s="101">
        <v>0</v>
      </c>
      <c r="AJ158" s="118"/>
      <c r="AK158" s="97" t="e">
        <f t="shared" si="287"/>
        <v>#DIV/0!</v>
      </c>
      <c r="AL158" s="101">
        <v>0</v>
      </c>
      <c r="AM158" s="118"/>
      <c r="AN158" s="97" t="e">
        <f t="shared" si="273"/>
        <v>#DIV/0!</v>
      </c>
      <c r="AO158" s="101">
        <v>0</v>
      </c>
      <c r="AP158" s="118"/>
      <c r="AQ158" s="118" t="e">
        <f t="shared" si="265"/>
        <v>#DIV/0!</v>
      </c>
      <c r="AR158" s="171"/>
    </row>
    <row r="159" spans="1:45" s="175" customFormat="1" ht="45.75" customHeight="1" outlineLevel="1" x14ac:dyDescent="0.3">
      <c r="A159" s="380"/>
      <c r="B159" s="406"/>
      <c r="C159" s="381"/>
      <c r="D159" s="155" t="s">
        <v>285</v>
      </c>
      <c r="E159" s="116">
        <f t="shared" si="291"/>
        <v>0</v>
      </c>
      <c r="F159" s="118">
        <f t="shared" si="291"/>
        <v>0</v>
      </c>
      <c r="G159" s="118" t="e">
        <f t="shared" si="247"/>
        <v>#DIV/0!</v>
      </c>
      <c r="H159" s="101">
        <v>0</v>
      </c>
      <c r="I159" s="118"/>
      <c r="J159" s="118" t="e">
        <f t="shared" si="248"/>
        <v>#DIV/0!</v>
      </c>
      <c r="K159" s="101">
        <v>0</v>
      </c>
      <c r="L159" s="118"/>
      <c r="M159" s="118" t="e">
        <f t="shared" si="250"/>
        <v>#DIV/0!</v>
      </c>
      <c r="N159" s="101">
        <v>0</v>
      </c>
      <c r="O159" s="118"/>
      <c r="P159" s="118" t="e">
        <f t="shared" si="252"/>
        <v>#DIV/0!</v>
      </c>
      <c r="Q159" s="101">
        <v>0</v>
      </c>
      <c r="R159" s="118">
        <v>0</v>
      </c>
      <c r="S159" s="118" t="e">
        <f t="shared" si="254"/>
        <v>#DIV/0!</v>
      </c>
      <c r="T159" s="101">
        <v>0</v>
      </c>
      <c r="U159" s="118"/>
      <c r="V159" s="118" t="e">
        <f t="shared" si="256"/>
        <v>#DIV/0!</v>
      </c>
      <c r="W159" s="101">
        <v>0</v>
      </c>
      <c r="X159" s="118"/>
      <c r="Y159" s="118" t="e">
        <f t="shared" si="258"/>
        <v>#DIV/0!</v>
      </c>
      <c r="Z159" s="101">
        <v>0</v>
      </c>
      <c r="AA159" s="118"/>
      <c r="AB159" s="118" t="e">
        <f t="shared" si="292"/>
        <v>#DIV/0!</v>
      </c>
      <c r="AC159" s="101">
        <v>0</v>
      </c>
      <c r="AD159" s="118"/>
      <c r="AE159" s="117" t="e">
        <f t="shared" si="281"/>
        <v>#DIV/0!</v>
      </c>
      <c r="AF159" s="101">
        <v>0</v>
      </c>
      <c r="AG159" s="118"/>
      <c r="AH159" s="118"/>
      <c r="AI159" s="101">
        <v>0</v>
      </c>
      <c r="AJ159" s="118"/>
      <c r="AK159" s="97" t="e">
        <f t="shared" si="287"/>
        <v>#DIV/0!</v>
      </c>
      <c r="AL159" s="101">
        <v>0</v>
      </c>
      <c r="AM159" s="118"/>
      <c r="AN159" s="97" t="e">
        <f t="shared" si="273"/>
        <v>#DIV/0!</v>
      </c>
      <c r="AO159" s="101">
        <v>0</v>
      </c>
      <c r="AP159" s="118">
        <v>0</v>
      </c>
      <c r="AQ159" s="118" t="e">
        <f t="shared" si="265"/>
        <v>#DIV/0!</v>
      </c>
      <c r="AR159" s="171"/>
    </row>
    <row r="160" spans="1:45" s="181" customFormat="1" ht="45.75" customHeight="1" outlineLevel="1" x14ac:dyDescent="0.3">
      <c r="A160" s="380" t="s">
        <v>343</v>
      </c>
      <c r="B160" s="404" t="s">
        <v>397</v>
      </c>
      <c r="C160" s="407" t="s">
        <v>390</v>
      </c>
      <c r="D160" s="164" t="s">
        <v>284</v>
      </c>
      <c r="E160" s="194">
        <f>E161+E162+E163</f>
        <v>24649.520000000004</v>
      </c>
      <c r="F160" s="117">
        <f>F161+F162+F163</f>
        <v>0</v>
      </c>
      <c r="G160" s="117">
        <f t="shared" si="247"/>
        <v>0</v>
      </c>
      <c r="H160" s="194">
        <f>H161+H162+H163</f>
        <v>0</v>
      </c>
      <c r="I160" s="117">
        <f>I161+I162+I163</f>
        <v>0</v>
      </c>
      <c r="J160" s="117" t="e">
        <f t="shared" si="248"/>
        <v>#DIV/0!</v>
      </c>
      <c r="K160" s="194">
        <f>K161+K162+K163</f>
        <v>0</v>
      </c>
      <c r="L160" s="117">
        <f>L161+L162+L163</f>
        <v>0</v>
      </c>
      <c r="M160" s="117" t="e">
        <f t="shared" si="250"/>
        <v>#DIV/0!</v>
      </c>
      <c r="N160" s="194">
        <f>N161+N162+N163</f>
        <v>3477.42</v>
      </c>
      <c r="O160" s="117">
        <f>O161+O162+O163</f>
        <v>0</v>
      </c>
      <c r="P160" s="117">
        <f t="shared" si="252"/>
        <v>0</v>
      </c>
      <c r="Q160" s="194">
        <f>Q161+Q162+Q163</f>
        <v>3935.3</v>
      </c>
      <c r="R160" s="117">
        <f>R161+R162+R163</f>
        <v>0</v>
      </c>
      <c r="S160" s="117">
        <f t="shared" si="254"/>
        <v>0</v>
      </c>
      <c r="T160" s="194">
        <f>T161+T162+T163</f>
        <v>3935.3</v>
      </c>
      <c r="U160" s="117">
        <f>U161+U162+U163</f>
        <v>0</v>
      </c>
      <c r="V160" s="117">
        <f t="shared" si="256"/>
        <v>0</v>
      </c>
      <c r="W160" s="194">
        <f>W161+W162+W163</f>
        <v>3935.4</v>
      </c>
      <c r="X160" s="117">
        <f>X161+X162+X163</f>
        <v>0</v>
      </c>
      <c r="Y160" s="117">
        <f t="shared" si="258"/>
        <v>0</v>
      </c>
      <c r="Z160" s="194">
        <f>Z161+Z162+Z163</f>
        <v>981.2</v>
      </c>
      <c r="AA160" s="117">
        <f>AA161+AA162+AA163</f>
        <v>0</v>
      </c>
      <c r="AB160" s="117">
        <f t="shared" si="292"/>
        <v>0</v>
      </c>
      <c r="AC160" s="194">
        <f>AC161+AC162+AC163</f>
        <v>981.2</v>
      </c>
      <c r="AD160" s="117">
        <f>AD161+AD162+AD163</f>
        <v>0</v>
      </c>
      <c r="AE160" s="117">
        <f t="shared" si="281"/>
        <v>0</v>
      </c>
      <c r="AF160" s="194">
        <f>AF161+AF162+AF163</f>
        <v>981.4</v>
      </c>
      <c r="AG160" s="117">
        <f>AG161+AG162+AG163</f>
        <v>0</v>
      </c>
      <c r="AH160" s="117">
        <f t="shared" ref="AH160:AH163" si="293">(AG160/AF160)*100</f>
        <v>0</v>
      </c>
      <c r="AI160" s="194">
        <f>AI161+AI162+AI163</f>
        <v>2140.6999999999998</v>
      </c>
      <c r="AJ160" s="117">
        <f>AJ161+AJ162+AJ163</f>
        <v>0</v>
      </c>
      <c r="AK160" s="117">
        <f t="shared" si="287"/>
        <v>0</v>
      </c>
      <c r="AL160" s="194">
        <f>AL161+AL162+AL163</f>
        <v>2140.6999999999998</v>
      </c>
      <c r="AM160" s="117">
        <f>AM161+AM162+AM163</f>
        <v>0</v>
      </c>
      <c r="AN160" s="117">
        <f t="shared" si="273"/>
        <v>0</v>
      </c>
      <c r="AO160" s="194">
        <f>AO161+AO162+AO163</f>
        <v>2140.9</v>
      </c>
      <c r="AP160" s="117">
        <f>AP161+AP162+AP163</f>
        <v>0</v>
      </c>
      <c r="AQ160" s="117">
        <f t="shared" si="265"/>
        <v>0</v>
      </c>
      <c r="AR160" s="179"/>
      <c r="AS160" s="180"/>
    </row>
    <row r="161" spans="1:45" s="175" customFormat="1" ht="45.75" customHeight="1" outlineLevel="1" x14ac:dyDescent="0.3">
      <c r="A161" s="380"/>
      <c r="B161" s="405"/>
      <c r="C161" s="408"/>
      <c r="D161" s="155" t="s">
        <v>2</v>
      </c>
      <c r="E161" s="116">
        <f>H161+K161+N161+Q161+T161+W161+Z161+AC161+AF161+AI161+AL161+AO161</f>
        <v>0</v>
      </c>
      <c r="F161" s="118">
        <f>I161+L161+O161+R161+U161+X161+AA161+AD161+AG161+AJ161+AM161+AP161</f>
        <v>0</v>
      </c>
      <c r="G161" s="118" t="e">
        <f t="shared" si="247"/>
        <v>#DIV/0!</v>
      </c>
      <c r="H161" s="101">
        <v>0</v>
      </c>
      <c r="I161" s="118"/>
      <c r="J161" s="118" t="e">
        <f t="shared" si="248"/>
        <v>#DIV/0!</v>
      </c>
      <c r="K161" s="101">
        <v>0</v>
      </c>
      <c r="L161" s="118"/>
      <c r="M161" s="118" t="e">
        <f t="shared" si="250"/>
        <v>#DIV/0!</v>
      </c>
      <c r="N161" s="101">
        <v>0</v>
      </c>
      <c r="O161" s="118"/>
      <c r="P161" s="118" t="e">
        <f t="shared" si="252"/>
        <v>#DIV/0!</v>
      </c>
      <c r="Q161" s="101">
        <v>0</v>
      </c>
      <c r="R161" s="118"/>
      <c r="S161" s="118" t="e">
        <f t="shared" si="254"/>
        <v>#DIV/0!</v>
      </c>
      <c r="T161" s="101">
        <v>0</v>
      </c>
      <c r="U161" s="118"/>
      <c r="V161" s="118" t="e">
        <f t="shared" si="256"/>
        <v>#DIV/0!</v>
      </c>
      <c r="W161" s="101">
        <v>0</v>
      </c>
      <c r="X161" s="118"/>
      <c r="Y161" s="118" t="e">
        <f t="shared" si="258"/>
        <v>#DIV/0!</v>
      </c>
      <c r="Z161" s="101">
        <v>0</v>
      </c>
      <c r="AA161" s="118"/>
      <c r="AB161" s="118" t="e">
        <f>(AA161/Z161)*100</f>
        <v>#DIV/0!</v>
      </c>
      <c r="AC161" s="101">
        <v>0</v>
      </c>
      <c r="AD161" s="118"/>
      <c r="AE161" s="117" t="e">
        <f t="shared" si="281"/>
        <v>#DIV/0!</v>
      </c>
      <c r="AF161" s="101">
        <v>0</v>
      </c>
      <c r="AG161" s="118"/>
      <c r="AH161" s="117" t="e">
        <f t="shared" si="293"/>
        <v>#DIV/0!</v>
      </c>
      <c r="AI161" s="101">
        <v>0</v>
      </c>
      <c r="AJ161" s="118"/>
      <c r="AK161" s="97" t="e">
        <f t="shared" si="287"/>
        <v>#DIV/0!</v>
      </c>
      <c r="AL161" s="101">
        <v>0</v>
      </c>
      <c r="AM161" s="97">
        <v>0</v>
      </c>
      <c r="AN161" s="97" t="e">
        <f t="shared" si="273"/>
        <v>#DIV/0!</v>
      </c>
      <c r="AO161" s="200">
        <v>0</v>
      </c>
      <c r="AP161" s="118">
        <v>0</v>
      </c>
      <c r="AQ161" s="118" t="e">
        <f t="shared" si="265"/>
        <v>#DIV/0!</v>
      </c>
      <c r="AR161" s="171"/>
    </row>
    <row r="162" spans="1:45" s="175" customFormat="1" ht="45.75" customHeight="1" outlineLevel="1" x14ac:dyDescent="0.3">
      <c r="A162" s="380"/>
      <c r="B162" s="405"/>
      <c r="C162" s="408"/>
      <c r="D162" s="155" t="s">
        <v>43</v>
      </c>
      <c r="E162" s="116">
        <f t="shared" ref="E162:F163" si="294">H162+K162+N162+Q162+T162+W162+Z162+AC162+AF162+AI162+AL162+AO162</f>
        <v>24649.520000000004</v>
      </c>
      <c r="F162" s="118">
        <f t="shared" si="294"/>
        <v>0</v>
      </c>
      <c r="G162" s="118">
        <f t="shared" si="247"/>
        <v>0</v>
      </c>
      <c r="H162" s="101">
        <v>0</v>
      </c>
      <c r="I162" s="118"/>
      <c r="J162" s="118" t="e">
        <f t="shared" si="248"/>
        <v>#DIV/0!</v>
      </c>
      <c r="K162" s="101">
        <v>0</v>
      </c>
      <c r="L162" s="118"/>
      <c r="M162" s="118" t="e">
        <f t="shared" si="250"/>
        <v>#DIV/0!</v>
      </c>
      <c r="N162" s="101">
        <v>3477.42</v>
      </c>
      <c r="O162" s="118"/>
      <c r="P162" s="118">
        <f t="shared" si="252"/>
        <v>0</v>
      </c>
      <c r="Q162" s="101">
        <v>3935.3</v>
      </c>
      <c r="R162" s="118"/>
      <c r="S162" s="118">
        <f t="shared" si="254"/>
        <v>0</v>
      </c>
      <c r="T162" s="101">
        <v>3935.3</v>
      </c>
      <c r="U162" s="118"/>
      <c r="V162" s="118">
        <f t="shared" si="256"/>
        <v>0</v>
      </c>
      <c r="W162" s="101">
        <v>3935.4</v>
      </c>
      <c r="X162" s="118"/>
      <c r="Y162" s="118">
        <f t="shared" si="258"/>
        <v>0</v>
      </c>
      <c r="Z162" s="101">
        <v>981.2</v>
      </c>
      <c r="AA162" s="118"/>
      <c r="AB162" s="118">
        <f t="shared" ref="AB162:AB163" si="295">(AA162/Z162)*100</f>
        <v>0</v>
      </c>
      <c r="AC162" s="101">
        <v>981.2</v>
      </c>
      <c r="AD162" s="118"/>
      <c r="AE162" s="117">
        <f t="shared" si="281"/>
        <v>0</v>
      </c>
      <c r="AF162" s="101">
        <v>981.4</v>
      </c>
      <c r="AG162" s="118"/>
      <c r="AH162" s="117">
        <f t="shared" si="293"/>
        <v>0</v>
      </c>
      <c r="AI162" s="101">
        <v>2140.6999999999998</v>
      </c>
      <c r="AJ162" s="118"/>
      <c r="AK162" s="97">
        <f t="shared" si="287"/>
        <v>0</v>
      </c>
      <c r="AL162" s="101">
        <v>2140.6999999999998</v>
      </c>
      <c r="AM162" s="97"/>
      <c r="AN162" s="97">
        <f t="shared" si="273"/>
        <v>0</v>
      </c>
      <c r="AO162" s="101">
        <v>2140.9</v>
      </c>
      <c r="AP162" s="118"/>
      <c r="AQ162" s="118">
        <f t="shared" si="265"/>
        <v>0</v>
      </c>
      <c r="AR162" s="171"/>
    </row>
    <row r="163" spans="1:45" s="175" customFormat="1" ht="68.25" customHeight="1" outlineLevel="1" x14ac:dyDescent="0.3">
      <c r="A163" s="380"/>
      <c r="B163" s="406"/>
      <c r="C163" s="409"/>
      <c r="D163" s="155" t="s">
        <v>285</v>
      </c>
      <c r="E163" s="116">
        <f t="shared" si="294"/>
        <v>0</v>
      </c>
      <c r="F163" s="118">
        <f t="shared" si="294"/>
        <v>0</v>
      </c>
      <c r="G163" s="118" t="e">
        <f t="shared" si="247"/>
        <v>#DIV/0!</v>
      </c>
      <c r="H163" s="101">
        <v>0</v>
      </c>
      <c r="I163" s="118"/>
      <c r="J163" s="118" t="e">
        <f t="shared" si="248"/>
        <v>#DIV/0!</v>
      </c>
      <c r="K163" s="101">
        <v>0</v>
      </c>
      <c r="L163" s="118"/>
      <c r="M163" s="118" t="e">
        <f t="shared" si="250"/>
        <v>#DIV/0!</v>
      </c>
      <c r="N163" s="101">
        <v>0</v>
      </c>
      <c r="O163" s="118"/>
      <c r="P163" s="118" t="e">
        <f t="shared" si="252"/>
        <v>#DIV/0!</v>
      </c>
      <c r="Q163" s="101">
        <v>0</v>
      </c>
      <c r="R163" s="118"/>
      <c r="S163" s="118" t="e">
        <f t="shared" si="254"/>
        <v>#DIV/0!</v>
      </c>
      <c r="T163" s="101">
        <v>0</v>
      </c>
      <c r="U163" s="118"/>
      <c r="V163" s="118" t="e">
        <f t="shared" si="256"/>
        <v>#DIV/0!</v>
      </c>
      <c r="W163" s="101">
        <v>0</v>
      </c>
      <c r="X163" s="118"/>
      <c r="Y163" s="118" t="e">
        <f t="shared" si="258"/>
        <v>#DIV/0!</v>
      </c>
      <c r="Z163" s="101">
        <v>0</v>
      </c>
      <c r="AA163" s="118"/>
      <c r="AB163" s="118" t="e">
        <f t="shared" si="295"/>
        <v>#DIV/0!</v>
      </c>
      <c r="AC163" s="101">
        <v>0</v>
      </c>
      <c r="AD163" s="118"/>
      <c r="AE163" s="117" t="e">
        <f t="shared" si="281"/>
        <v>#DIV/0!</v>
      </c>
      <c r="AF163" s="101">
        <v>0</v>
      </c>
      <c r="AG163" s="118"/>
      <c r="AH163" s="117" t="e">
        <f t="shared" si="293"/>
        <v>#DIV/0!</v>
      </c>
      <c r="AI163" s="101">
        <v>0</v>
      </c>
      <c r="AJ163" s="118"/>
      <c r="AK163" s="97" t="e">
        <f t="shared" si="287"/>
        <v>#DIV/0!</v>
      </c>
      <c r="AL163" s="101">
        <v>0</v>
      </c>
      <c r="AM163" s="97">
        <v>0</v>
      </c>
      <c r="AN163" s="97" t="e">
        <f t="shared" si="273"/>
        <v>#DIV/0!</v>
      </c>
      <c r="AO163" s="101">
        <v>0</v>
      </c>
      <c r="AP163" s="118">
        <v>0</v>
      </c>
      <c r="AQ163" s="118" t="e">
        <f t="shared" si="265"/>
        <v>#DIV/0!</v>
      </c>
      <c r="AR163" s="171"/>
    </row>
    <row r="164" spans="1:45" ht="21.75" customHeight="1" x14ac:dyDescent="0.3">
      <c r="A164" s="380" t="s">
        <v>269</v>
      </c>
      <c r="B164" s="380"/>
      <c r="C164" s="380"/>
      <c r="D164" s="182" t="s">
        <v>284</v>
      </c>
      <c r="E164" s="116">
        <f>H164+K164+N164+Q164+T164+W164+Z164+AC164+AF164+AI164+AL164+AO164</f>
        <v>1927346.82</v>
      </c>
      <c r="F164" s="103">
        <f>I164+L164+O164+R164+U164+X164+AA164+AD164+AG164+AJ164+AM164+AP164</f>
        <v>28688.100000000002</v>
      </c>
      <c r="G164" s="103">
        <f t="shared" si="247"/>
        <v>1.488476267078906</v>
      </c>
      <c r="H164" s="116">
        <f>H44+H128+H136</f>
        <v>28689.600000000002</v>
      </c>
      <c r="I164" s="103">
        <f>I44+I128+I136</f>
        <v>28688.100000000002</v>
      </c>
      <c r="J164" s="103">
        <f t="shared" si="248"/>
        <v>99.994771624560812</v>
      </c>
      <c r="K164" s="116">
        <f>K44+K128+K136</f>
        <v>163243.50000000003</v>
      </c>
      <c r="L164" s="103">
        <f>L44+L128+L136</f>
        <v>0</v>
      </c>
      <c r="M164" s="103">
        <f t="shared" si="250"/>
        <v>0</v>
      </c>
      <c r="N164" s="116">
        <f>N44+N128+N136</f>
        <v>319921.32000000007</v>
      </c>
      <c r="O164" s="103">
        <f>O44+O128+O136</f>
        <v>0</v>
      </c>
      <c r="P164" s="103">
        <f t="shared" si="252"/>
        <v>0</v>
      </c>
      <c r="Q164" s="116">
        <f>Q44+Q128+Q136</f>
        <v>252858.79999999996</v>
      </c>
      <c r="R164" s="103">
        <f>R44+R128+R136</f>
        <v>0</v>
      </c>
      <c r="S164" s="103">
        <f t="shared" si="254"/>
        <v>0</v>
      </c>
      <c r="T164" s="116">
        <f>T44+T128+T136</f>
        <v>254850.79999999996</v>
      </c>
      <c r="U164" s="103">
        <f>U44+U128+U136</f>
        <v>0</v>
      </c>
      <c r="V164" s="103">
        <f t="shared" si="256"/>
        <v>0</v>
      </c>
      <c r="W164" s="116">
        <f>W44+W128+W136</f>
        <v>278667</v>
      </c>
      <c r="X164" s="103">
        <f>X44+X128+X136</f>
        <v>0</v>
      </c>
      <c r="Y164" s="103">
        <f t="shared" si="258"/>
        <v>0</v>
      </c>
      <c r="Z164" s="116">
        <f>Z44+Z128+Z136</f>
        <v>66372</v>
      </c>
      <c r="AA164" s="103">
        <f>AA44+AA128+AA136</f>
        <v>0</v>
      </c>
      <c r="AB164" s="103">
        <f t="shared" si="260"/>
        <v>0</v>
      </c>
      <c r="AC164" s="116">
        <f>AC44+AC128+AC136</f>
        <v>66372</v>
      </c>
      <c r="AD164" s="103">
        <f>AD44+AD128+AD136</f>
        <v>0</v>
      </c>
      <c r="AE164" s="103">
        <f t="shared" si="261"/>
        <v>0</v>
      </c>
      <c r="AF164" s="116">
        <f>AF44+AF128+AF136</f>
        <v>66620.900000000009</v>
      </c>
      <c r="AG164" s="103">
        <f>AG44+AG128+AG136</f>
        <v>0</v>
      </c>
      <c r="AH164" s="103">
        <f t="shared" si="262"/>
        <v>0</v>
      </c>
      <c r="AI164" s="116">
        <f>AI44+AI128+AI136</f>
        <v>138886.80000000002</v>
      </c>
      <c r="AJ164" s="103">
        <f>AJ44+AJ128+AJ136</f>
        <v>0</v>
      </c>
      <c r="AK164" s="103">
        <f t="shared" si="263"/>
        <v>0</v>
      </c>
      <c r="AL164" s="116">
        <f>AL44+AL128+AL136</f>
        <v>138988.79999999999</v>
      </c>
      <c r="AM164" s="103">
        <f>AM44+AM128+AM136</f>
        <v>0</v>
      </c>
      <c r="AN164" s="103">
        <f t="shared" si="264"/>
        <v>0</v>
      </c>
      <c r="AO164" s="116">
        <f>AO44+AO128+AO136</f>
        <v>151875.29999999999</v>
      </c>
      <c r="AP164" s="103">
        <f>AP44+AP128+AP136</f>
        <v>0</v>
      </c>
      <c r="AQ164" s="103">
        <f t="shared" si="265"/>
        <v>0</v>
      </c>
      <c r="AR164" s="203"/>
      <c r="AS164" s="119"/>
    </row>
    <row r="165" spans="1:45" ht="24.75" customHeight="1" x14ac:dyDescent="0.3">
      <c r="A165" s="380"/>
      <c r="B165" s="380"/>
      <c r="C165" s="380"/>
      <c r="D165" s="182" t="s">
        <v>37</v>
      </c>
      <c r="E165" s="116">
        <f>E11</f>
        <v>46513.200000000004</v>
      </c>
      <c r="F165" s="103">
        <f>F11</f>
        <v>0</v>
      </c>
      <c r="G165" s="103">
        <f t="shared" si="247"/>
        <v>0</v>
      </c>
      <c r="H165" s="116">
        <f>H11</f>
        <v>0</v>
      </c>
      <c r="I165" s="103">
        <f>I11</f>
        <v>0</v>
      </c>
      <c r="J165" s="103" t="e">
        <f t="shared" si="248"/>
        <v>#DIV/0!</v>
      </c>
      <c r="K165" s="116">
        <f>K11</f>
        <v>3224.7</v>
      </c>
      <c r="L165" s="103">
        <f>L11</f>
        <v>0</v>
      </c>
      <c r="M165" s="103">
        <f t="shared" si="250"/>
        <v>0</v>
      </c>
      <c r="N165" s="116">
        <f>N11</f>
        <v>8462.2000000000007</v>
      </c>
      <c r="O165" s="103">
        <f>O11</f>
        <v>0</v>
      </c>
      <c r="P165" s="103">
        <f t="shared" si="252"/>
        <v>0</v>
      </c>
      <c r="Q165" s="116">
        <f>Q11</f>
        <v>6006.6</v>
      </c>
      <c r="R165" s="103">
        <f>R11</f>
        <v>0</v>
      </c>
      <c r="S165" s="103">
        <f t="shared" si="254"/>
        <v>0</v>
      </c>
      <c r="T165" s="116">
        <f>T11</f>
        <v>6006.6</v>
      </c>
      <c r="U165" s="103">
        <f>U11</f>
        <v>0</v>
      </c>
      <c r="V165" s="103">
        <f t="shared" si="256"/>
        <v>0</v>
      </c>
      <c r="W165" s="116">
        <f>W11</f>
        <v>6006.7</v>
      </c>
      <c r="X165" s="103">
        <f>X11</f>
        <v>0</v>
      </c>
      <c r="Y165" s="103">
        <f t="shared" si="258"/>
        <v>0</v>
      </c>
      <c r="Z165" s="116">
        <f>Z11</f>
        <v>1853.3</v>
      </c>
      <c r="AA165" s="103">
        <f>AA11</f>
        <v>0</v>
      </c>
      <c r="AB165" s="103">
        <f t="shared" si="260"/>
        <v>0</v>
      </c>
      <c r="AC165" s="116">
        <f>AC11</f>
        <v>1853.3</v>
      </c>
      <c r="AD165" s="103">
        <f>AD11</f>
        <v>0</v>
      </c>
      <c r="AE165" s="103">
        <f t="shared" si="261"/>
        <v>0</v>
      </c>
      <c r="AF165" s="116">
        <f>AF11</f>
        <v>1853.2</v>
      </c>
      <c r="AG165" s="103">
        <f>AG11</f>
        <v>0</v>
      </c>
      <c r="AH165" s="103">
        <f t="shared" si="262"/>
        <v>0</v>
      </c>
      <c r="AI165" s="116">
        <f>AI11</f>
        <v>3748.8</v>
      </c>
      <c r="AJ165" s="103">
        <f>AJ11</f>
        <v>0</v>
      </c>
      <c r="AK165" s="103">
        <f t="shared" si="263"/>
        <v>0</v>
      </c>
      <c r="AL165" s="116">
        <f>AL11</f>
        <v>3748.9</v>
      </c>
      <c r="AM165" s="103">
        <f>AM11</f>
        <v>0</v>
      </c>
      <c r="AN165" s="103">
        <f t="shared" si="264"/>
        <v>0</v>
      </c>
      <c r="AO165" s="116">
        <f>AO11</f>
        <v>3748.9</v>
      </c>
      <c r="AP165" s="103">
        <f>AP11</f>
        <v>0</v>
      </c>
      <c r="AQ165" s="103">
        <f t="shared" si="265"/>
        <v>0</v>
      </c>
      <c r="AR165" s="203"/>
      <c r="AS165" s="119"/>
    </row>
    <row r="166" spans="1:45" ht="31.2" x14ac:dyDescent="0.3">
      <c r="A166" s="380"/>
      <c r="B166" s="380"/>
      <c r="C166" s="380"/>
      <c r="D166" s="182" t="s">
        <v>2</v>
      </c>
      <c r="E166" s="116">
        <f>H166+K166+N166+Q166+T166+W166+Z166+AC166+AF166+AI166+AL166+AO166</f>
        <v>1417712.5</v>
      </c>
      <c r="F166" s="103">
        <f t="shared" ref="F166:F169" si="296">I166+L166+O166+R166+U166+X166+AA166+AD166+AG166+AJ166+AP166</f>
        <v>23961.899999999998</v>
      </c>
      <c r="G166" s="103">
        <f t="shared" si="247"/>
        <v>1.6901804844070993</v>
      </c>
      <c r="H166" s="116">
        <f>H46+H129+H137</f>
        <v>23961.899999999998</v>
      </c>
      <c r="I166" s="103">
        <f>I46+I129+I137</f>
        <v>23961.899999999998</v>
      </c>
      <c r="J166" s="103">
        <f t="shared" si="248"/>
        <v>100</v>
      </c>
      <c r="K166" s="116">
        <f>K46+K129+K137</f>
        <v>115318.3</v>
      </c>
      <c r="L166" s="103">
        <f>L46+L129+L137</f>
        <v>0</v>
      </c>
      <c r="M166" s="103">
        <f t="shared" si="250"/>
        <v>0</v>
      </c>
      <c r="N166" s="116">
        <f>N46+N129+N137</f>
        <v>190971.30000000002</v>
      </c>
      <c r="O166" s="103">
        <f>O46+O129+O137</f>
        <v>0</v>
      </c>
      <c r="P166" s="103">
        <f t="shared" si="252"/>
        <v>0</v>
      </c>
      <c r="Q166" s="116">
        <f>Q46+Q129+Q137</f>
        <v>199249</v>
      </c>
      <c r="R166" s="103">
        <f>R46+R129+R137</f>
        <v>0</v>
      </c>
      <c r="S166" s="103">
        <f t="shared" si="254"/>
        <v>0</v>
      </c>
      <c r="T166" s="116">
        <f>T46+T129+T137</f>
        <v>201260.5</v>
      </c>
      <c r="U166" s="103">
        <f>U46+U129+U137</f>
        <v>0</v>
      </c>
      <c r="V166" s="103">
        <f t="shared" si="256"/>
        <v>0</v>
      </c>
      <c r="W166" s="116">
        <f>W46+W129+W137</f>
        <v>225066.2</v>
      </c>
      <c r="X166" s="103">
        <f>X46+X129+X137</f>
        <v>0</v>
      </c>
      <c r="Y166" s="103">
        <f t="shared" si="258"/>
        <v>0</v>
      </c>
      <c r="Z166" s="116">
        <f>Z46+Z129+Z137</f>
        <v>43796.2</v>
      </c>
      <c r="AA166" s="103">
        <f>AA46+AA129+AA137</f>
        <v>0</v>
      </c>
      <c r="AB166" s="103">
        <f t="shared" si="260"/>
        <v>0</v>
      </c>
      <c r="AC166" s="116">
        <f>AC46+AC129+AC137</f>
        <v>43796.2</v>
      </c>
      <c r="AD166" s="103">
        <f>AD46+AD129+AD137</f>
        <v>0</v>
      </c>
      <c r="AE166" s="103">
        <f t="shared" si="261"/>
        <v>0</v>
      </c>
      <c r="AF166" s="116">
        <f>AF46+AF129+AF137</f>
        <v>43901.9</v>
      </c>
      <c r="AG166" s="103">
        <f>AG46+AG129+AG137</f>
        <v>0</v>
      </c>
      <c r="AH166" s="103">
        <f t="shared" si="262"/>
        <v>0</v>
      </c>
      <c r="AI166" s="116">
        <f>AI46+AI129+AI137</f>
        <v>105866.1</v>
      </c>
      <c r="AJ166" s="103">
        <f>AJ46+AJ129+AJ137</f>
        <v>0</v>
      </c>
      <c r="AK166" s="103">
        <f t="shared" si="263"/>
        <v>0</v>
      </c>
      <c r="AL166" s="116">
        <f>AL46+AL129+AL137</f>
        <v>105866.1</v>
      </c>
      <c r="AM166" s="103">
        <f>AM46+AM129+AM137</f>
        <v>0</v>
      </c>
      <c r="AN166" s="103">
        <f t="shared" si="264"/>
        <v>0</v>
      </c>
      <c r="AO166" s="116">
        <f>AO46+AO129+AO137</f>
        <v>118658.79999999999</v>
      </c>
      <c r="AP166" s="103">
        <f>AP46+AP129+AP137</f>
        <v>0</v>
      </c>
      <c r="AQ166" s="103">
        <f t="shared" si="265"/>
        <v>0</v>
      </c>
      <c r="AR166" s="109"/>
    </row>
    <row r="167" spans="1:45" ht="15.6" x14ac:dyDescent="0.3">
      <c r="A167" s="380"/>
      <c r="B167" s="380"/>
      <c r="C167" s="380"/>
      <c r="D167" s="182" t="s">
        <v>43</v>
      </c>
      <c r="E167" s="116">
        <f>H167+K167+N167+Q167+T167+W167+Z167+AC167+AF167+AI167+AL167+AO167</f>
        <v>395345.82</v>
      </c>
      <c r="F167" s="103">
        <f t="shared" si="296"/>
        <v>4127.6000000000004</v>
      </c>
      <c r="G167" s="103">
        <f t="shared" si="247"/>
        <v>1.0440479679284329</v>
      </c>
      <c r="H167" s="116">
        <f>H47+H130+H138</f>
        <v>4129.1000000000004</v>
      </c>
      <c r="I167" s="103">
        <f>I47+I130+I138</f>
        <v>4127.6000000000004</v>
      </c>
      <c r="J167" s="103">
        <f t="shared" si="248"/>
        <v>99.963672470998517</v>
      </c>
      <c r="K167" s="116">
        <f>K47+K130+K138</f>
        <v>43634.599999999991</v>
      </c>
      <c r="L167" s="103">
        <f>L47+L130+L138</f>
        <v>0</v>
      </c>
      <c r="M167" s="103">
        <f t="shared" si="250"/>
        <v>0</v>
      </c>
      <c r="N167" s="116">
        <f>N47+N130+N138</f>
        <v>106773.51999999999</v>
      </c>
      <c r="O167" s="103">
        <f>O47+O130+O138</f>
        <v>0</v>
      </c>
      <c r="P167" s="103">
        <f t="shared" si="252"/>
        <v>0</v>
      </c>
      <c r="Q167" s="116">
        <f>Q47+Q130+Q138</f>
        <v>39353.199999999997</v>
      </c>
      <c r="R167" s="103">
        <f>R47+R130+R138</f>
        <v>0</v>
      </c>
      <c r="S167" s="103">
        <f t="shared" si="254"/>
        <v>0</v>
      </c>
      <c r="T167" s="116">
        <f>T47+T130+T138</f>
        <v>39333.699999999997</v>
      </c>
      <c r="U167" s="103">
        <f>U47+U130+U138</f>
        <v>0</v>
      </c>
      <c r="V167" s="103">
        <f t="shared" si="256"/>
        <v>0</v>
      </c>
      <c r="W167" s="116">
        <f>W47+W130+W138</f>
        <v>39334.1</v>
      </c>
      <c r="X167" s="103">
        <f>X47+X130+X138</f>
        <v>0</v>
      </c>
      <c r="Y167" s="103">
        <f t="shared" si="258"/>
        <v>0</v>
      </c>
      <c r="Z167" s="116">
        <f>Z47+Z130+Z138</f>
        <v>15897.5</v>
      </c>
      <c r="AA167" s="103">
        <f>AA47+AA130+AA138</f>
        <v>0</v>
      </c>
      <c r="AB167" s="103">
        <f t="shared" si="260"/>
        <v>0</v>
      </c>
      <c r="AC167" s="116">
        <f>AC47+AC130+AC138</f>
        <v>15897.5</v>
      </c>
      <c r="AD167" s="103">
        <f>AD47+AD130+AD138</f>
        <v>0</v>
      </c>
      <c r="AE167" s="103">
        <f t="shared" si="261"/>
        <v>0</v>
      </c>
      <c r="AF167" s="116">
        <f>AF47+AF130+AF138</f>
        <v>16026.5</v>
      </c>
      <c r="AG167" s="103">
        <f>AG47+AG130+AG138</f>
        <v>0</v>
      </c>
      <c r="AH167" s="103">
        <f t="shared" si="262"/>
        <v>0</v>
      </c>
      <c r="AI167" s="116">
        <f>AI47+AI130+AI138</f>
        <v>24891.899999999998</v>
      </c>
      <c r="AJ167" s="103">
        <f>AJ47+AJ130+AJ138</f>
        <v>0</v>
      </c>
      <c r="AK167" s="103">
        <f t="shared" si="263"/>
        <v>0</v>
      </c>
      <c r="AL167" s="116">
        <f>AL47+AL130+AL138</f>
        <v>24993.8</v>
      </c>
      <c r="AM167" s="103">
        <f>AM47+AM130+AM138</f>
        <v>0</v>
      </c>
      <c r="AN167" s="103">
        <f t="shared" si="264"/>
        <v>0</v>
      </c>
      <c r="AO167" s="116">
        <f>AO47+AO130+AO138</f>
        <v>25080.400000000001</v>
      </c>
      <c r="AP167" s="103">
        <f>AP47+AP130+AP138</f>
        <v>0</v>
      </c>
      <c r="AQ167" s="103">
        <f t="shared" si="265"/>
        <v>0</v>
      </c>
      <c r="AR167" s="109"/>
    </row>
    <row r="168" spans="1:45" ht="62.4" x14ac:dyDescent="0.3">
      <c r="A168" s="380"/>
      <c r="B168" s="380"/>
      <c r="C168" s="380"/>
      <c r="D168" s="182" t="s">
        <v>281</v>
      </c>
      <c r="E168" s="116">
        <f t="shared" ref="E168:E169" si="297">H168+K168+N168+Q168+T168+W168+Z168+AC168+AF168+AI168+AL168+AO168</f>
        <v>0</v>
      </c>
      <c r="F168" s="103">
        <f t="shared" si="296"/>
        <v>0</v>
      </c>
      <c r="G168" s="103" t="e">
        <f t="shared" si="247"/>
        <v>#DIV/0!</v>
      </c>
      <c r="H168" s="116"/>
      <c r="I168" s="103"/>
      <c r="J168" s="110" t="e">
        <f t="shared" si="248"/>
        <v>#DIV/0!</v>
      </c>
      <c r="K168" s="116"/>
      <c r="L168" s="103"/>
      <c r="M168" s="110" t="e">
        <f t="shared" si="250"/>
        <v>#DIV/0!</v>
      </c>
      <c r="N168" s="116"/>
      <c r="O168" s="103"/>
      <c r="P168" s="110" t="e">
        <f t="shared" si="252"/>
        <v>#DIV/0!</v>
      </c>
      <c r="Q168" s="116"/>
      <c r="R168" s="103"/>
      <c r="S168" s="110" t="e">
        <f t="shared" si="254"/>
        <v>#DIV/0!</v>
      </c>
      <c r="T168" s="116"/>
      <c r="U168" s="103"/>
      <c r="V168" s="110" t="e">
        <f t="shared" si="256"/>
        <v>#DIV/0!</v>
      </c>
      <c r="W168" s="116"/>
      <c r="X168" s="103"/>
      <c r="Y168" s="103" t="e">
        <f t="shared" si="258"/>
        <v>#DIV/0!</v>
      </c>
      <c r="Z168" s="116"/>
      <c r="AA168" s="103"/>
      <c r="AB168" s="110" t="e">
        <f>(AA168/Z168)*100</f>
        <v>#DIV/0!</v>
      </c>
      <c r="AC168" s="116"/>
      <c r="AD168" s="103"/>
      <c r="AE168" s="110" t="e">
        <f t="shared" si="261"/>
        <v>#DIV/0!</v>
      </c>
      <c r="AF168" s="116"/>
      <c r="AG168" s="103"/>
      <c r="AH168" s="110" t="e">
        <f t="shared" si="262"/>
        <v>#DIV/0!</v>
      </c>
      <c r="AI168" s="116"/>
      <c r="AJ168" s="103"/>
      <c r="AK168" s="110" t="e">
        <f t="shared" si="263"/>
        <v>#DIV/0!</v>
      </c>
      <c r="AL168" s="116"/>
      <c r="AM168" s="103"/>
      <c r="AN168" s="110" t="e">
        <f t="shared" si="264"/>
        <v>#DIV/0!</v>
      </c>
      <c r="AO168" s="116"/>
      <c r="AP168" s="103"/>
      <c r="AQ168" s="110" t="e">
        <f t="shared" si="265"/>
        <v>#DIV/0!</v>
      </c>
      <c r="AR168" s="109"/>
    </row>
    <row r="169" spans="1:45" ht="31.2" x14ac:dyDescent="0.3">
      <c r="A169" s="380"/>
      <c r="B169" s="380"/>
      <c r="C169" s="380"/>
      <c r="D169" s="182" t="s">
        <v>285</v>
      </c>
      <c r="E169" s="116">
        <f t="shared" si="297"/>
        <v>71000</v>
      </c>
      <c r="F169" s="103">
        <f t="shared" si="296"/>
        <v>598.6</v>
      </c>
      <c r="G169" s="103">
        <f t="shared" si="247"/>
        <v>0.84309859154929578</v>
      </c>
      <c r="H169" s="116">
        <f>H48+H131+H139</f>
        <v>598.6</v>
      </c>
      <c r="I169" s="103">
        <f>I48+I131+I139</f>
        <v>598.6</v>
      </c>
      <c r="J169" s="103">
        <f t="shared" si="248"/>
        <v>100</v>
      </c>
      <c r="K169" s="116">
        <f>K48+K131+K139</f>
        <v>4290.6000000000004</v>
      </c>
      <c r="L169" s="103">
        <f>L48+L131+L139</f>
        <v>0</v>
      </c>
      <c r="M169" s="103">
        <f t="shared" si="250"/>
        <v>0</v>
      </c>
      <c r="N169" s="116">
        <f>N48+N131+N139</f>
        <v>13714.3</v>
      </c>
      <c r="O169" s="103">
        <f>O48+O131+O139</f>
        <v>0</v>
      </c>
      <c r="P169" s="103">
        <f t="shared" si="252"/>
        <v>0</v>
      </c>
      <c r="Q169" s="116">
        <f>Q48+Q131+Q139</f>
        <v>8250</v>
      </c>
      <c r="R169" s="103">
        <f>R48+R131+R139</f>
        <v>0</v>
      </c>
      <c r="S169" s="103">
        <f t="shared" si="254"/>
        <v>0</v>
      </c>
      <c r="T169" s="116">
        <f>T48+T131+T139</f>
        <v>8250</v>
      </c>
      <c r="U169" s="103">
        <f>U48+U131+U139</f>
        <v>0</v>
      </c>
      <c r="V169" s="103">
        <f t="shared" si="256"/>
        <v>0</v>
      </c>
      <c r="W169" s="116">
        <f>W48+W131+W139</f>
        <v>8260</v>
      </c>
      <c r="X169" s="103">
        <f>X48+X131+X139</f>
        <v>0</v>
      </c>
      <c r="Y169" s="103">
        <f t="shared" si="258"/>
        <v>0</v>
      </c>
      <c r="Z169" s="116">
        <f>Z48+Z131+Z139</f>
        <v>4825</v>
      </c>
      <c r="AA169" s="103">
        <f>AA48+AA131+AA139</f>
        <v>0</v>
      </c>
      <c r="AB169" s="103">
        <f t="shared" si="260"/>
        <v>0</v>
      </c>
      <c r="AC169" s="116">
        <f>AC48+AC131+AC139</f>
        <v>4825</v>
      </c>
      <c r="AD169" s="103">
        <f>AD48+AD131+AD139</f>
        <v>0</v>
      </c>
      <c r="AE169" s="103">
        <f t="shared" si="261"/>
        <v>0</v>
      </c>
      <c r="AF169" s="116">
        <f>AF48+AF131+AF139</f>
        <v>4839.3</v>
      </c>
      <c r="AG169" s="103">
        <f>AG48+AG131+AG139</f>
        <v>0</v>
      </c>
      <c r="AH169" s="103">
        <f t="shared" si="262"/>
        <v>0</v>
      </c>
      <c r="AI169" s="116">
        <f>AI48+AI131+AI139</f>
        <v>4380</v>
      </c>
      <c r="AJ169" s="103">
        <f>AJ48+AJ131+AJ139</f>
        <v>0</v>
      </c>
      <c r="AK169" s="103">
        <f t="shared" si="263"/>
        <v>0</v>
      </c>
      <c r="AL169" s="116">
        <f>AL48+AL131+AL139</f>
        <v>4380</v>
      </c>
      <c r="AM169" s="103">
        <f>AM48+AM131+AM139</f>
        <v>0</v>
      </c>
      <c r="AN169" s="103">
        <f t="shared" si="264"/>
        <v>0</v>
      </c>
      <c r="AO169" s="116">
        <f>AO48+AO131+AO139</f>
        <v>4387.2</v>
      </c>
      <c r="AP169" s="103">
        <f>AP48+AP131+AP139</f>
        <v>0</v>
      </c>
      <c r="AQ169" s="103">
        <f t="shared" si="265"/>
        <v>0</v>
      </c>
      <c r="AR169" s="109"/>
    </row>
    <row r="170" spans="1:45" ht="17.25" customHeight="1" x14ac:dyDescent="0.3">
      <c r="A170" s="393" t="s">
        <v>309</v>
      </c>
      <c r="B170" s="393"/>
      <c r="C170" s="393"/>
      <c r="D170" s="393"/>
      <c r="E170" s="393"/>
      <c r="F170" s="393"/>
      <c r="G170" s="393"/>
      <c r="H170" s="393"/>
      <c r="I170" s="393"/>
      <c r="J170" s="393"/>
      <c r="K170" s="393"/>
      <c r="L170" s="393"/>
      <c r="M170" s="393"/>
      <c r="N170" s="393"/>
      <c r="O170" s="393"/>
      <c r="P170" s="393"/>
      <c r="Q170" s="393"/>
      <c r="R170" s="393"/>
      <c r="S170" s="393"/>
      <c r="T170" s="393"/>
      <c r="U170" s="393"/>
      <c r="V170" s="393"/>
      <c r="W170" s="393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393"/>
      <c r="AK170" s="393"/>
      <c r="AL170" s="393"/>
      <c r="AM170" s="393"/>
      <c r="AN170" s="393"/>
      <c r="AO170" s="393"/>
      <c r="AP170" s="393"/>
      <c r="AQ170" s="393"/>
      <c r="AR170" s="393"/>
      <c r="AS170" s="119"/>
    </row>
    <row r="171" spans="1:45" ht="15.6" x14ac:dyDescent="0.3">
      <c r="A171" s="380" t="s">
        <v>263</v>
      </c>
      <c r="B171" s="379" t="s">
        <v>310</v>
      </c>
      <c r="C171" s="381" t="s">
        <v>398</v>
      </c>
      <c r="D171" s="164" t="s">
        <v>284</v>
      </c>
      <c r="E171" s="116">
        <f>E172+E173+E174</f>
        <v>0</v>
      </c>
      <c r="F171" s="117">
        <f>F172+F173+F174</f>
        <v>0</v>
      </c>
      <c r="G171" s="117" t="e">
        <f t="shared" si="247"/>
        <v>#DIV/0!</v>
      </c>
      <c r="H171" s="116">
        <f>H172+H173+H174</f>
        <v>0</v>
      </c>
      <c r="I171" s="117">
        <f>I172+I173+I174</f>
        <v>0</v>
      </c>
      <c r="J171" s="117" t="e">
        <f t="shared" ref="J171:J178" si="298">(I171/H171)*100</f>
        <v>#DIV/0!</v>
      </c>
      <c r="K171" s="116">
        <f>K172+K173+K174</f>
        <v>0</v>
      </c>
      <c r="L171" s="117">
        <f>L172+L173+L174</f>
        <v>0</v>
      </c>
      <c r="M171" s="117" t="e">
        <f t="shared" ref="M171:M178" si="299">(L171/K171)*100</f>
        <v>#DIV/0!</v>
      </c>
      <c r="N171" s="116">
        <f>N172+N173+N174</f>
        <v>0</v>
      </c>
      <c r="O171" s="117">
        <f>O172+O173+O174</f>
        <v>0</v>
      </c>
      <c r="P171" s="117" t="e">
        <f t="shared" ref="P171:P178" si="300">(O171/N171)*100</f>
        <v>#DIV/0!</v>
      </c>
      <c r="Q171" s="116">
        <f>Q172+Q173+Q174</f>
        <v>0</v>
      </c>
      <c r="R171" s="117">
        <f>R172+R173+R174</f>
        <v>0</v>
      </c>
      <c r="S171" s="117" t="e">
        <f t="shared" ref="S171:S178" si="301">(R171/Q171)*100</f>
        <v>#DIV/0!</v>
      </c>
      <c r="T171" s="116">
        <f>T172+T173+T174</f>
        <v>0</v>
      </c>
      <c r="U171" s="117">
        <f>U172+U173+U174</f>
        <v>0</v>
      </c>
      <c r="V171" s="117" t="e">
        <f t="shared" ref="V171:V178" si="302">(U171/T171)*100</f>
        <v>#DIV/0!</v>
      </c>
      <c r="W171" s="116">
        <f>W172+W173+W174</f>
        <v>0</v>
      </c>
      <c r="X171" s="117">
        <f>X172+X173+X174</f>
        <v>0</v>
      </c>
      <c r="Y171" s="117" t="e">
        <f t="shared" ref="Y171:Y178" si="303">(X171/W171)*100</f>
        <v>#DIV/0!</v>
      </c>
      <c r="Z171" s="116">
        <f>Z172+Z173+Z174</f>
        <v>0</v>
      </c>
      <c r="AA171" s="117">
        <f>AA172+AA173+AA174</f>
        <v>0</v>
      </c>
      <c r="AB171" s="117" t="e">
        <f t="shared" si="260"/>
        <v>#DIV/0!</v>
      </c>
      <c r="AC171" s="116">
        <f>AC172+AC173+AC174</f>
        <v>0</v>
      </c>
      <c r="AD171" s="117">
        <f>AD172+AD173+AD174</f>
        <v>0</v>
      </c>
      <c r="AE171" s="117" t="e">
        <f t="shared" ref="AE171:AE178" si="304">(AD171/AC171)*100</f>
        <v>#DIV/0!</v>
      </c>
      <c r="AF171" s="116">
        <f>AF172+AF173+AF174</f>
        <v>0</v>
      </c>
      <c r="AG171" s="117">
        <f>AG172+AG173+AG174</f>
        <v>0</v>
      </c>
      <c r="AH171" s="117" t="e">
        <f t="shared" ref="AH171:AH178" si="305">(AG171/AF171)*100</f>
        <v>#DIV/0!</v>
      </c>
      <c r="AI171" s="116">
        <f>AI172+AI173+AI174</f>
        <v>0</v>
      </c>
      <c r="AJ171" s="117">
        <f>AJ172+AJ173+AJ174</f>
        <v>0</v>
      </c>
      <c r="AK171" s="117" t="e">
        <f t="shared" ref="AK171:AK178" si="306">(AJ171/AI171)*100</f>
        <v>#DIV/0!</v>
      </c>
      <c r="AL171" s="116">
        <f>AL172+AL173+AL174</f>
        <v>0</v>
      </c>
      <c r="AM171" s="117">
        <f>AM172+AM173+AM174</f>
        <v>0</v>
      </c>
      <c r="AN171" s="117" t="e">
        <f t="shared" ref="AN171:AN178" si="307">(AM171/AL171)*100</f>
        <v>#DIV/0!</v>
      </c>
      <c r="AO171" s="116">
        <f>AO172+AO173+AO174</f>
        <v>0</v>
      </c>
      <c r="AP171" s="117">
        <f>AP172+AP173+AP174</f>
        <v>0</v>
      </c>
      <c r="AQ171" s="117" t="e">
        <f t="shared" ref="AQ171:AQ178" si="308">(AP171/AO171)*100</f>
        <v>#DIV/0!</v>
      </c>
      <c r="AR171" s="203"/>
      <c r="AS171" s="119"/>
    </row>
    <row r="172" spans="1:45" ht="31.2" x14ac:dyDescent="0.3">
      <c r="A172" s="380"/>
      <c r="B172" s="379"/>
      <c r="C172" s="381"/>
      <c r="D172" s="151" t="s">
        <v>2</v>
      </c>
      <c r="E172" s="116">
        <f t="shared" ref="E172:F174" si="309">H172+K172+N172+Q172+T172+W172+Z172+AC172+AF172+AI172+AL172+AO172</f>
        <v>0</v>
      </c>
      <c r="F172" s="102">
        <f t="shared" si="309"/>
        <v>0</v>
      </c>
      <c r="G172" s="118" t="e">
        <f t="shared" si="247"/>
        <v>#DIV/0!</v>
      </c>
      <c r="H172" s="128">
        <v>0</v>
      </c>
      <c r="I172" s="109">
        <v>0</v>
      </c>
      <c r="J172" s="118" t="e">
        <f t="shared" si="298"/>
        <v>#DIV/0!</v>
      </c>
      <c r="K172" s="128">
        <v>0</v>
      </c>
      <c r="L172" s="109">
        <v>0</v>
      </c>
      <c r="M172" s="118" t="e">
        <f t="shared" si="299"/>
        <v>#DIV/0!</v>
      </c>
      <c r="N172" s="128">
        <v>0</v>
      </c>
      <c r="O172" s="109">
        <v>0</v>
      </c>
      <c r="P172" s="118" t="e">
        <f t="shared" si="300"/>
        <v>#DIV/0!</v>
      </c>
      <c r="Q172" s="128">
        <v>0</v>
      </c>
      <c r="R172" s="109"/>
      <c r="S172" s="118" t="e">
        <f t="shared" si="301"/>
        <v>#DIV/0!</v>
      </c>
      <c r="T172" s="128">
        <v>0</v>
      </c>
      <c r="U172" s="109"/>
      <c r="V172" s="118" t="e">
        <f t="shared" si="302"/>
        <v>#DIV/0!</v>
      </c>
      <c r="W172" s="128">
        <v>0</v>
      </c>
      <c r="X172" s="109"/>
      <c r="Y172" s="118" t="e">
        <f t="shared" si="303"/>
        <v>#DIV/0!</v>
      </c>
      <c r="Z172" s="128">
        <v>0</v>
      </c>
      <c r="AA172" s="109"/>
      <c r="AB172" s="118" t="e">
        <f t="shared" si="260"/>
        <v>#DIV/0!</v>
      </c>
      <c r="AC172" s="128">
        <v>0</v>
      </c>
      <c r="AD172" s="109"/>
      <c r="AE172" s="118" t="e">
        <f t="shared" si="304"/>
        <v>#DIV/0!</v>
      </c>
      <c r="AF172" s="128">
        <v>0</v>
      </c>
      <c r="AG172" s="109"/>
      <c r="AH172" s="118" t="e">
        <f t="shared" si="305"/>
        <v>#DIV/0!</v>
      </c>
      <c r="AI172" s="128">
        <v>0</v>
      </c>
      <c r="AJ172" s="109"/>
      <c r="AK172" s="118" t="e">
        <f t="shared" si="306"/>
        <v>#DIV/0!</v>
      </c>
      <c r="AL172" s="128">
        <v>0</v>
      </c>
      <c r="AM172" s="109"/>
      <c r="AN172" s="118" t="e">
        <f t="shared" si="307"/>
        <v>#DIV/0!</v>
      </c>
      <c r="AO172" s="128">
        <v>0</v>
      </c>
      <c r="AP172" s="109"/>
      <c r="AQ172" s="118" t="e">
        <f t="shared" si="308"/>
        <v>#DIV/0!</v>
      </c>
      <c r="AR172" s="109"/>
    </row>
    <row r="173" spans="1:45" ht="15.6" x14ac:dyDescent="0.3">
      <c r="A173" s="380"/>
      <c r="B173" s="379"/>
      <c r="C173" s="381"/>
      <c r="D173" s="151" t="s">
        <v>43</v>
      </c>
      <c r="E173" s="116">
        <f t="shared" si="309"/>
        <v>0</v>
      </c>
      <c r="F173" s="102">
        <f t="shared" si="309"/>
        <v>0</v>
      </c>
      <c r="G173" s="118" t="e">
        <f t="shared" si="247"/>
        <v>#DIV/0!</v>
      </c>
      <c r="H173" s="128">
        <v>0</v>
      </c>
      <c r="I173" s="109">
        <v>0</v>
      </c>
      <c r="J173" s="118" t="e">
        <f t="shared" si="298"/>
        <v>#DIV/0!</v>
      </c>
      <c r="K173" s="128">
        <v>0</v>
      </c>
      <c r="L173" s="109">
        <v>0</v>
      </c>
      <c r="M173" s="118" t="e">
        <f t="shared" si="299"/>
        <v>#DIV/0!</v>
      </c>
      <c r="N173" s="128">
        <v>0</v>
      </c>
      <c r="O173" s="109">
        <v>0</v>
      </c>
      <c r="P173" s="118" t="e">
        <f t="shared" si="300"/>
        <v>#DIV/0!</v>
      </c>
      <c r="Q173" s="128">
        <v>0</v>
      </c>
      <c r="R173" s="109"/>
      <c r="S173" s="118" t="e">
        <f t="shared" si="301"/>
        <v>#DIV/0!</v>
      </c>
      <c r="T173" s="128">
        <v>0</v>
      </c>
      <c r="U173" s="109"/>
      <c r="V173" s="118" t="e">
        <f t="shared" si="302"/>
        <v>#DIV/0!</v>
      </c>
      <c r="W173" s="128">
        <v>0</v>
      </c>
      <c r="X173" s="109"/>
      <c r="Y173" s="118" t="e">
        <f t="shared" si="303"/>
        <v>#DIV/0!</v>
      </c>
      <c r="Z173" s="128">
        <v>0</v>
      </c>
      <c r="AA173" s="109"/>
      <c r="AB173" s="118" t="e">
        <f t="shared" si="260"/>
        <v>#DIV/0!</v>
      </c>
      <c r="AC173" s="128">
        <v>0</v>
      </c>
      <c r="AD173" s="109"/>
      <c r="AE173" s="118" t="e">
        <f t="shared" si="304"/>
        <v>#DIV/0!</v>
      </c>
      <c r="AF173" s="128">
        <v>0</v>
      </c>
      <c r="AG173" s="109"/>
      <c r="AH173" s="118" t="e">
        <f t="shared" si="305"/>
        <v>#DIV/0!</v>
      </c>
      <c r="AI173" s="128">
        <v>0</v>
      </c>
      <c r="AJ173" s="109"/>
      <c r="AK173" s="118" t="e">
        <f t="shared" si="306"/>
        <v>#DIV/0!</v>
      </c>
      <c r="AL173" s="128">
        <v>0</v>
      </c>
      <c r="AM173" s="109"/>
      <c r="AN173" s="118" t="e">
        <f t="shared" si="307"/>
        <v>#DIV/0!</v>
      </c>
      <c r="AO173" s="128">
        <v>0</v>
      </c>
      <c r="AP173" s="109"/>
      <c r="AQ173" s="118" t="e">
        <f t="shared" si="308"/>
        <v>#DIV/0!</v>
      </c>
      <c r="AR173" s="109"/>
    </row>
    <row r="174" spans="1:45" ht="31.2" x14ac:dyDescent="0.3">
      <c r="A174" s="380"/>
      <c r="B174" s="379"/>
      <c r="C174" s="381"/>
      <c r="D174" s="151" t="s">
        <v>285</v>
      </c>
      <c r="E174" s="116">
        <f t="shared" si="309"/>
        <v>0</v>
      </c>
      <c r="F174" s="102">
        <f t="shared" si="309"/>
        <v>0</v>
      </c>
      <c r="G174" s="118" t="e">
        <f t="shared" si="247"/>
        <v>#DIV/0!</v>
      </c>
      <c r="H174" s="128">
        <v>0</v>
      </c>
      <c r="I174" s="109">
        <v>0</v>
      </c>
      <c r="J174" s="118" t="e">
        <f t="shared" si="298"/>
        <v>#DIV/0!</v>
      </c>
      <c r="K174" s="128">
        <v>0</v>
      </c>
      <c r="L174" s="109">
        <v>0</v>
      </c>
      <c r="M174" s="118" t="e">
        <f t="shared" si="299"/>
        <v>#DIV/0!</v>
      </c>
      <c r="N174" s="128">
        <v>0</v>
      </c>
      <c r="O174" s="109">
        <v>0</v>
      </c>
      <c r="P174" s="118" t="e">
        <f t="shared" si="300"/>
        <v>#DIV/0!</v>
      </c>
      <c r="Q174" s="128">
        <v>0</v>
      </c>
      <c r="R174" s="109"/>
      <c r="S174" s="118" t="e">
        <f t="shared" si="301"/>
        <v>#DIV/0!</v>
      </c>
      <c r="T174" s="128">
        <v>0</v>
      </c>
      <c r="U174" s="109"/>
      <c r="V174" s="118" t="e">
        <f t="shared" si="302"/>
        <v>#DIV/0!</v>
      </c>
      <c r="W174" s="128">
        <v>0</v>
      </c>
      <c r="X174" s="109"/>
      <c r="Y174" s="118" t="e">
        <f t="shared" si="303"/>
        <v>#DIV/0!</v>
      </c>
      <c r="Z174" s="128">
        <v>0</v>
      </c>
      <c r="AA174" s="109"/>
      <c r="AB174" s="118" t="e">
        <f t="shared" si="260"/>
        <v>#DIV/0!</v>
      </c>
      <c r="AC174" s="128">
        <v>0</v>
      </c>
      <c r="AD174" s="109"/>
      <c r="AE174" s="118" t="e">
        <f t="shared" si="304"/>
        <v>#DIV/0!</v>
      </c>
      <c r="AF174" s="128">
        <v>0</v>
      </c>
      <c r="AG174" s="109"/>
      <c r="AH174" s="118" t="e">
        <f t="shared" si="305"/>
        <v>#DIV/0!</v>
      </c>
      <c r="AI174" s="128">
        <v>0</v>
      </c>
      <c r="AJ174" s="109"/>
      <c r="AK174" s="118" t="e">
        <f t="shared" si="306"/>
        <v>#DIV/0!</v>
      </c>
      <c r="AL174" s="128">
        <v>0</v>
      </c>
      <c r="AM174" s="109"/>
      <c r="AN174" s="118" t="e">
        <f t="shared" si="307"/>
        <v>#DIV/0!</v>
      </c>
      <c r="AO174" s="128">
        <v>0</v>
      </c>
      <c r="AP174" s="109"/>
      <c r="AQ174" s="118" t="e">
        <f t="shared" si="308"/>
        <v>#DIV/0!</v>
      </c>
      <c r="AR174" s="109"/>
    </row>
    <row r="175" spans="1:45" s="183" customFormat="1" ht="15.6" collapsed="1" x14ac:dyDescent="0.3">
      <c r="A175" s="380" t="s">
        <v>270</v>
      </c>
      <c r="B175" s="380"/>
      <c r="C175" s="380"/>
      <c r="D175" s="182" t="s">
        <v>284</v>
      </c>
      <c r="E175" s="116">
        <f>E176+E177+E178</f>
        <v>0</v>
      </c>
      <c r="F175" s="103">
        <f>F176+F177+F178</f>
        <v>0</v>
      </c>
      <c r="G175" s="103" t="e">
        <f t="shared" si="247"/>
        <v>#DIV/0!</v>
      </c>
      <c r="H175" s="116">
        <f>H176+H177+H178</f>
        <v>0</v>
      </c>
      <c r="I175" s="103">
        <f>I176+I177+I178</f>
        <v>0</v>
      </c>
      <c r="J175" s="103" t="e">
        <f t="shared" si="298"/>
        <v>#DIV/0!</v>
      </c>
      <c r="K175" s="116">
        <f>K176+K177+K178</f>
        <v>0</v>
      </c>
      <c r="L175" s="103">
        <f>L176+L177+L178</f>
        <v>0</v>
      </c>
      <c r="M175" s="103" t="e">
        <f t="shared" si="299"/>
        <v>#DIV/0!</v>
      </c>
      <c r="N175" s="116">
        <f>N176+N177+N178</f>
        <v>0</v>
      </c>
      <c r="O175" s="103">
        <f>O176+O177+O178</f>
        <v>0</v>
      </c>
      <c r="P175" s="103" t="e">
        <f t="shared" si="300"/>
        <v>#DIV/0!</v>
      </c>
      <c r="Q175" s="116">
        <f>Q176+Q177+Q178</f>
        <v>0</v>
      </c>
      <c r="R175" s="103">
        <f>R176+R177+R178</f>
        <v>0</v>
      </c>
      <c r="S175" s="103" t="e">
        <f t="shared" si="301"/>
        <v>#DIV/0!</v>
      </c>
      <c r="T175" s="116">
        <f>T176+T177+T178</f>
        <v>0</v>
      </c>
      <c r="U175" s="103">
        <f>U176+U177+U178</f>
        <v>0</v>
      </c>
      <c r="V175" s="103" t="e">
        <f t="shared" si="302"/>
        <v>#DIV/0!</v>
      </c>
      <c r="W175" s="116">
        <f>W176+W177+W178</f>
        <v>0</v>
      </c>
      <c r="X175" s="103">
        <f>X176+X177+X178</f>
        <v>0</v>
      </c>
      <c r="Y175" s="103" t="e">
        <f t="shared" si="303"/>
        <v>#DIV/0!</v>
      </c>
      <c r="Z175" s="116">
        <f>Z176+Z177+Z178</f>
        <v>0</v>
      </c>
      <c r="AA175" s="103">
        <f>AA176+AA177+AA178</f>
        <v>0</v>
      </c>
      <c r="AB175" s="103" t="e">
        <f t="shared" si="260"/>
        <v>#DIV/0!</v>
      </c>
      <c r="AC175" s="116">
        <f>AC176+AC177+AC178</f>
        <v>0</v>
      </c>
      <c r="AD175" s="103">
        <f>AD176+AD177+AD178</f>
        <v>0</v>
      </c>
      <c r="AE175" s="103" t="e">
        <f t="shared" si="304"/>
        <v>#DIV/0!</v>
      </c>
      <c r="AF175" s="116">
        <f>AF176+AF177+AF178</f>
        <v>0</v>
      </c>
      <c r="AG175" s="103">
        <f>AG176+AG177+AG178</f>
        <v>0</v>
      </c>
      <c r="AH175" s="103" t="e">
        <f t="shared" si="305"/>
        <v>#DIV/0!</v>
      </c>
      <c r="AI175" s="116">
        <f>AI176+AI177+AI178</f>
        <v>0</v>
      </c>
      <c r="AJ175" s="103">
        <f>AJ176+AJ177+AJ178</f>
        <v>0</v>
      </c>
      <c r="AK175" s="103" t="e">
        <f t="shared" si="306"/>
        <v>#DIV/0!</v>
      </c>
      <c r="AL175" s="116">
        <f>AL176+AL177+AL178</f>
        <v>0</v>
      </c>
      <c r="AM175" s="103">
        <f>AM176+AM177+AM178</f>
        <v>0</v>
      </c>
      <c r="AN175" s="103" t="e">
        <f t="shared" si="307"/>
        <v>#DIV/0!</v>
      </c>
      <c r="AO175" s="116">
        <f>AO176+AO177+AO178</f>
        <v>0</v>
      </c>
      <c r="AP175" s="103">
        <f>AP176+AP177+AP178</f>
        <v>0</v>
      </c>
      <c r="AQ175" s="103" t="e">
        <f t="shared" si="308"/>
        <v>#DIV/0!</v>
      </c>
      <c r="AR175" s="203"/>
      <c r="AS175" s="119"/>
    </row>
    <row r="176" spans="1:45" s="183" customFormat="1" ht="31.2" x14ac:dyDescent="0.3">
      <c r="A176" s="380"/>
      <c r="B176" s="380"/>
      <c r="C176" s="380"/>
      <c r="D176" s="182" t="s">
        <v>2</v>
      </c>
      <c r="E176" s="116">
        <f t="shared" ref="E176:F178" si="310">E172</f>
        <v>0</v>
      </c>
      <c r="F176" s="103">
        <f t="shared" si="310"/>
        <v>0</v>
      </c>
      <c r="G176" s="103" t="e">
        <f t="shared" si="247"/>
        <v>#DIV/0!</v>
      </c>
      <c r="H176" s="184">
        <v>0</v>
      </c>
      <c r="I176" s="185">
        <v>0</v>
      </c>
      <c r="J176" s="103" t="e">
        <f t="shared" si="298"/>
        <v>#DIV/0!</v>
      </c>
      <c r="K176" s="184">
        <v>0</v>
      </c>
      <c r="L176" s="185">
        <v>0</v>
      </c>
      <c r="M176" s="103" t="e">
        <f t="shared" si="299"/>
        <v>#DIV/0!</v>
      </c>
      <c r="N176" s="184">
        <v>0</v>
      </c>
      <c r="O176" s="185">
        <v>0</v>
      </c>
      <c r="P176" s="103" t="e">
        <f t="shared" si="300"/>
        <v>#DIV/0!</v>
      </c>
      <c r="Q176" s="184">
        <v>0</v>
      </c>
      <c r="R176" s="185">
        <v>0</v>
      </c>
      <c r="S176" s="103" t="e">
        <f t="shared" si="301"/>
        <v>#DIV/0!</v>
      </c>
      <c r="T176" s="184">
        <v>0</v>
      </c>
      <c r="U176" s="185"/>
      <c r="V176" s="103" t="e">
        <f t="shared" si="302"/>
        <v>#DIV/0!</v>
      </c>
      <c r="W176" s="184">
        <v>0</v>
      </c>
      <c r="X176" s="185"/>
      <c r="Y176" s="103" t="e">
        <f t="shared" si="303"/>
        <v>#DIV/0!</v>
      </c>
      <c r="Z176" s="184">
        <v>0</v>
      </c>
      <c r="AA176" s="185"/>
      <c r="AB176" s="103" t="e">
        <f t="shared" si="260"/>
        <v>#DIV/0!</v>
      </c>
      <c r="AC176" s="184">
        <v>0</v>
      </c>
      <c r="AD176" s="185"/>
      <c r="AE176" s="103" t="e">
        <f t="shared" si="304"/>
        <v>#DIV/0!</v>
      </c>
      <c r="AF176" s="184">
        <v>0</v>
      </c>
      <c r="AG176" s="185"/>
      <c r="AH176" s="103" t="e">
        <f t="shared" si="305"/>
        <v>#DIV/0!</v>
      </c>
      <c r="AI176" s="184">
        <v>0</v>
      </c>
      <c r="AJ176" s="185"/>
      <c r="AK176" s="103" t="e">
        <f t="shared" si="306"/>
        <v>#DIV/0!</v>
      </c>
      <c r="AL176" s="184">
        <v>0</v>
      </c>
      <c r="AM176" s="185"/>
      <c r="AN176" s="103" t="e">
        <f t="shared" si="307"/>
        <v>#DIV/0!</v>
      </c>
      <c r="AO176" s="184">
        <v>0</v>
      </c>
      <c r="AP176" s="185"/>
      <c r="AQ176" s="103" t="e">
        <f t="shared" si="308"/>
        <v>#DIV/0!</v>
      </c>
      <c r="AR176" s="109"/>
      <c r="AS176" s="99"/>
    </row>
    <row r="177" spans="1:45" s="183" customFormat="1" ht="15.6" x14ac:dyDescent="0.3">
      <c r="A177" s="380"/>
      <c r="B177" s="380"/>
      <c r="C177" s="380"/>
      <c r="D177" s="182" t="s">
        <v>43</v>
      </c>
      <c r="E177" s="116">
        <f t="shared" si="310"/>
        <v>0</v>
      </c>
      <c r="F177" s="103">
        <f t="shared" si="310"/>
        <v>0</v>
      </c>
      <c r="G177" s="103" t="e">
        <f t="shared" si="247"/>
        <v>#DIV/0!</v>
      </c>
      <c r="H177" s="184">
        <v>0</v>
      </c>
      <c r="I177" s="185">
        <v>0</v>
      </c>
      <c r="J177" s="103" t="e">
        <f t="shared" si="298"/>
        <v>#DIV/0!</v>
      </c>
      <c r="K177" s="184">
        <v>0</v>
      </c>
      <c r="L177" s="185">
        <v>0</v>
      </c>
      <c r="M177" s="103" t="e">
        <f t="shared" si="299"/>
        <v>#DIV/0!</v>
      </c>
      <c r="N177" s="184">
        <v>0</v>
      </c>
      <c r="O177" s="185">
        <v>0</v>
      </c>
      <c r="P177" s="103" t="e">
        <f t="shared" si="300"/>
        <v>#DIV/0!</v>
      </c>
      <c r="Q177" s="184">
        <v>0</v>
      </c>
      <c r="R177" s="185">
        <v>0</v>
      </c>
      <c r="S177" s="103" t="e">
        <f t="shared" si="301"/>
        <v>#DIV/0!</v>
      </c>
      <c r="T177" s="184">
        <v>0</v>
      </c>
      <c r="U177" s="185"/>
      <c r="V177" s="103" t="e">
        <f t="shared" si="302"/>
        <v>#DIV/0!</v>
      </c>
      <c r="W177" s="184">
        <v>0</v>
      </c>
      <c r="X177" s="185"/>
      <c r="Y177" s="103" t="e">
        <f t="shared" si="303"/>
        <v>#DIV/0!</v>
      </c>
      <c r="Z177" s="184">
        <v>0</v>
      </c>
      <c r="AA177" s="185"/>
      <c r="AB177" s="103" t="e">
        <f t="shared" si="260"/>
        <v>#DIV/0!</v>
      </c>
      <c r="AC177" s="184">
        <v>0</v>
      </c>
      <c r="AD177" s="185"/>
      <c r="AE177" s="103" t="e">
        <f t="shared" si="304"/>
        <v>#DIV/0!</v>
      </c>
      <c r="AF177" s="184">
        <v>0</v>
      </c>
      <c r="AG177" s="185"/>
      <c r="AH177" s="103" t="e">
        <f t="shared" si="305"/>
        <v>#DIV/0!</v>
      </c>
      <c r="AI177" s="184">
        <v>0</v>
      </c>
      <c r="AJ177" s="185"/>
      <c r="AK177" s="103" t="e">
        <f t="shared" si="306"/>
        <v>#DIV/0!</v>
      </c>
      <c r="AL177" s="184">
        <v>0</v>
      </c>
      <c r="AM177" s="185"/>
      <c r="AN177" s="103" t="e">
        <f t="shared" si="307"/>
        <v>#DIV/0!</v>
      </c>
      <c r="AO177" s="184">
        <v>0</v>
      </c>
      <c r="AP177" s="185"/>
      <c r="AQ177" s="103" t="e">
        <f t="shared" si="308"/>
        <v>#DIV/0!</v>
      </c>
      <c r="AR177" s="109"/>
      <c r="AS177" s="99"/>
    </row>
    <row r="178" spans="1:45" s="183" customFormat="1" ht="31.2" x14ac:dyDescent="0.3">
      <c r="A178" s="380"/>
      <c r="B178" s="380"/>
      <c r="C178" s="380"/>
      <c r="D178" s="182" t="s">
        <v>285</v>
      </c>
      <c r="E178" s="116">
        <f t="shared" si="310"/>
        <v>0</v>
      </c>
      <c r="F178" s="103">
        <f t="shared" si="310"/>
        <v>0</v>
      </c>
      <c r="G178" s="103" t="e">
        <f t="shared" si="247"/>
        <v>#DIV/0!</v>
      </c>
      <c r="H178" s="184">
        <v>0</v>
      </c>
      <c r="I178" s="185">
        <v>0</v>
      </c>
      <c r="J178" s="103" t="e">
        <f t="shared" si="298"/>
        <v>#DIV/0!</v>
      </c>
      <c r="K178" s="184">
        <v>0</v>
      </c>
      <c r="L178" s="185">
        <v>0</v>
      </c>
      <c r="M178" s="103" t="e">
        <f t="shared" si="299"/>
        <v>#DIV/0!</v>
      </c>
      <c r="N178" s="184">
        <v>0</v>
      </c>
      <c r="O178" s="185">
        <v>0</v>
      </c>
      <c r="P178" s="103" t="e">
        <f t="shared" si="300"/>
        <v>#DIV/0!</v>
      </c>
      <c r="Q178" s="184">
        <v>0</v>
      </c>
      <c r="R178" s="185">
        <v>0</v>
      </c>
      <c r="S178" s="103" t="e">
        <f t="shared" si="301"/>
        <v>#DIV/0!</v>
      </c>
      <c r="T178" s="184">
        <v>0</v>
      </c>
      <c r="U178" s="185"/>
      <c r="V178" s="103" t="e">
        <f t="shared" si="302"/>
        <v>#DIV/0!</v>
      </c>
      <c r="W178" s="184">
        <v>0</v>
      </c>
      <c r="X178" s="185"/>
      <c r="Y178" s="103" t="e">
        <f t="shared" si="303"/>
        <v>#DIV/0!</v>
      </c>
      <c r="Z178" s="184">
        <v>0</v>
      </c>
      <c r="AA178" s="185"/>
      <c r="AB178" s="103" t="e">
        <f t="shared" si="260"/>
        <v>#DIV/0!</v>
      </c>
      <c r="AC178" s="184">
        <v>0</v>
      </c>
      <c r="AD178" s="185"/>
      <c r="AE178" s="103" t="e">
        <f t="shared" si="304"/>
        <v>#DIV/0!</v>
      </c>
      <c r="AF178" s="184">
        <v>0</v>
      </c>
      <c r="AG178" s="185"/>
      <c r="AH178" s="103" t="e">
        <f t="shared" si="305"/>
        <v>#DIV/0!</v>
      </c>
      <c r="AI178" s="184">
        <v>0</v>
      </c>
      <c r="AJ178" s="185"/>
      <c r="AK178" s="103" t="e">
        <f t="shared" si="306"/>
        <v>#DIV/0!</v>
      </c>
      <c r="AL178" s="184">
        <v>0</v>
      </c>
      <c r="AM178" s="185"/>
      <c r="AN178" s="103" t="e">
        <f t="shared" si="307"/>
        <v>#DIV/0!</v>
      </c>
      <c r="AO178" s="184">
        <v>0</v>
      </c>
      <c r="AP178" s="185"/>
      <c r="AQ178" s="103" t="e">
        <f t="shared" si="308"/>
        <v>#DIV/0!</v>
      </c>
      <c r="AR178" s="109"/>
      <c r="AS178" s="99"/>
    </row>
    <row r="179" spans="1:45" s="183" customFormat="1" ht="17.399999999999999" x14ac:dyDescent="0.3">
      <c r="A179" s="393" t="s">
        <v>399</v>
      </c>
      <c r="B179" s="393"/>
      <c r="C179" s="393"/>
      <c r="D179" s="393"/>
      <c r="E179" s="393"/>
      <c r="F179" s="393"/>
      <c r="G179" s="393"/>
      <c r="H179" s="393"/>
      <c r="I179" s="393"/>
      <c r="J179" s="393"/>
      <c r="K179" s="393"/>
      <c r="L179" s="393"/>
      <c r="M179" s="393"/>
      <c r="N179" s="393"/>
      <c r="O179" s="393"/>
      <c r="P179" s="393"/>
      <c r="Q179" s="393"/>
      <c r="R179" s="393"/>
      <c r="S179" s="393"/>
      <c r="T179" s="393"/>
      <c r="U179" s="393"/>
      <c r="V179" s="393"/>
      <c r="W179" s="393"/>
      <c r="X179" s="393"/>
      <c r="Y179" s="393"/>
      <c r="Z179" s="393"/>
      <c r="AA179" s="393"/>
      <c r="AB179" s="393"/>
      <c r="AC179" s="393"/>
      <c r="AD179" s="393"/>
      <c r="AE179" s="393"/>
      <c r="AF179" s="393"/>
      <c r="AG179" s="393"/>
      <c r="AH179" s="393"/>
      <c r="AI179" s="393"/>
      <c r="AJ179" s="393"/>
      <c r="AK179" s="393"/>
      <c r="AL179" s="393"/>
      <c r="AM179" s="393"/>
      <c r="AN179" s="393"/>
      <c r="AO179" s="393"/>
      <c r="AP179" s="393"/>
      <c r="AQ179" s="393"/>
      <c r="AR179" s="393"/>
      <c r="AS179" s="119"/>
    </row>
    <row r="180" spans="1:45" s="183" customFormat="1" ht="35.25" customHeight="1" x14ac:dyDescent="0.3">
      <c r="A180" s="380" t="s">
        <v>263</v>
      </c>
      <c r="B180" s="379" t="s">
        <v>311</v>
      </c>
      <c r="C180" s="381" t="s">
        <v>400</v>
      </c>
      <c r="D180" s="164" t="s">
        <v>284</v>
      </c>
      <c r="E180" s="116">
        <f>E184+E188+E192+E196+E200+E204+E208+E212+E216+E220+E224+E240+E228+E232+E236+E244+E248</f>
        <v>150</v>
      </c>
      <c r="F180" s="117">
        <f>F184+F188+F192+F196+F200+F204+F208+F212+F216+F220+F224+F240+F228+F232+F236+F244+F248</f>
        <v>0</v>
      </c>
      <c r="G180" s="117">
        <f t="shared" si="247"/>
        <v>0</v>
      </c>
      <c r="H180" s="116">
        <f>H184+H188+H192+H196+H200+H204+H208+H212+H216+H220+H224+H240+H228+H232+H236</f>
        <v>0</v>
      </c>
      <c r="I180" s="117">
        <f>I184+I188+I192+I196+I200+I204+I208+I212+I216+I220+I224+I240+I228+I232+I236</f>
        <v>0</v>
      </c>
      <c r="J180" s="117" t="e">
        <f t="shared" ref="J180:J255" si="311">(I180/H180)*100</f>
        <v>#DIV/0!</v>
      </c>
      <c r="K180" s="116">
        <f>K184+K188+K192+K196+K200+K204+K208+K212+K216+K220+K224+K240+K228+K232+K236</f>
        <v>0</v>
      </c>
      <c r="L180" s="117">
        <f>L184+L188+L192+L196+L200+L204+L208+L212+L216+L220+L224+L240+L228+L232+L236</f>
        <v>0</v>
      </c>
      <c r="M180" s="117" t="e">
        <f t="shared" ref="M180:M255" si="312">(L180/K180)*100</f>
        <v>#DIV/0!</v>
      </c>
      <c r="N180" s="116">
        <f>N184+N188+N192+N196+N200+N204+N208+N212+N216+N220+N224+N240+N228+N232+N236</f>
        <v>30</v>
      </c>
      <c r="O180" s="117">
        <f>O184+O188+O192+O196+O200+O204+O208+O212+O216+O220+O224+O240+O228+O232+O236</f>
        <v>0</v>
      </c>
      <c r="P180" s="117">
        <f t="shared" ref="P180:P255" si="313">(O180/N180)*100</f>
        <v>0</v>
      </c>
      <c r="Q180" s="116">
        <f>Q184+Q188+Q192+Q196+Q200+Q204+Q208+Q212+Q216+Q220+Q224+Q240+Q228+Q232+Q236</f>
        <v>0</v>
      </c>
      <c r="R180" s="117">
        <f>R184+R188+R192+R196+R200+R204+R208+R212+R216+R220+R224+R240+R228+R232+R236</f>
        <v>0</v>
      </c>
      <c r="S180" s="117" t="e">
        <f t="shared" ref="S180:S255" si="314">(R180/Q180)*100</f>
        <v>#DIV/0!</v>
      </c>
      <c r="T180" s="116">
        <f>T184+T188+T192+T196+T200+T204+T208+T212+T216+T220+T224+T240+T228+T232+T236</f>
        <v>20</v>
      </c>
      <c r="U180" s="117">
        <f>U184+U188+U192+U196+U200+U204+U208+U212+U216+U220+U224+U240+U228+U232+U236</f>
        <v>0</v>
      </c>
      <c r="V180" s="117">
        <f t="shared" ref="V180:V255" si="315">(U180/T180)*100</f>
        <v>0</v>
      </c>
      <c r="W180" s="116">
        <f>W184+W188+W192+W196+W200+W204+W208+W212+W216+W220+W224+W240+W228+W232+W236</f>
        <v>70</v>
      </c>
      <c r="X180" s="117">
        <f>X184+X188+X192+X196+X200+X204+X208+X212+X216+X220+X224+X240+X228+X232+X236</f>
        <v>0</v>
      </c>
      <c r="Y180" s="117">
        <f t="shared" ref="Y180:Y255" si="316">(X180/W180)*100</f>
        <v>0</v>
      </c>
      <c r="Z180" s="116">
        <f>Z184+Z188+Z192+Z196+Z200+Z204+Z208+Z212+Z216+Z220+Z224+Z240+Z228+Z232+Z236</f>
        <v>0</v>
      </c>
      <c r="AA180" s="117">
        <f>AA184+AA188+AA192+AA196+AA200+AA204+AA208+AA212+AA216+AA220+AA224+AA240+AA228+AA232+AA236</f>
        <v>0</v>
      </c>
      <c r="AB180" s="117" t="e">
        <f t="shared" si="260"/>
        <v>#DIV/0!</v>
      </c>
      <c r="AC180" s="116">
        <f>AC184+AC188+AC192+AC196+AC200+AC204+AC208+AC212+AC216+AC220+AC224+AC240+AC228+AC232+AC236</f>
        <v>0</v>
      </c>
      <c r="AD180" s="117">
        <f>AD184+AD188+AD192+AD196+AD200+AD204+AD208+AD212+AD216+AD220+AD224+AD240+AD228+AD232+AD236</f>
        <v>0</v>
      </c>
      <c r="AE180" s="117" t="e">
        <f t="shared" ref="AE180:AE255" si="317">(AD180/AC180)*100</f>
        <v>#DIV/0!</v>
      </c>
      <c r="AF180" s="116">
        <f>AF184+AF188+AF192+AF196+AF200+AF204+AF208+AF212+AF216+AF220+AF224+AF240+AF228+AF232+AF236</f>
        <v>0</v>
      </c>
      <c r="AG180" s="117">
        <f>AG184+AG188+AG192+AG196+AG200+AG204+AG208+AG212+AG216+AG220+AG224+AG240+AG228+AG232+AG236</f>
        <v>0</v>
      </c>
      <c r="AH180" s="117" t="e">
        <f t="shared" ref="AH180:AH255" si="318">(AG180/AF180)*100</f>
        <v>#DIV/0!</v>
      </c>
      <c r="AI180" s="116">
        <f>AI184+AI188+AI192+AI196+AI200+AI204+AI208+AI212+AI216+AI220+AI224+AI240+AI228+AI232+AI236</f>
        <v>20</v>
      </c>
      <c r="AJ180" s="117">
        <f>AJ184+AJ188+AJ192+AJ196+AJ200+AJ204+AJ208+AJ212+AJ216+AJ220+AJ224+AJ240+AJ228+AJ232+AJ236</f>
        <v>0</v>
      </c>
      <c r="AK180" s="117">
        <f t="shared" ref="AK180:AK255" si="319">(AJ180/AI180)*100</f>
        <v>0</v>
      </c>
      <c r="AL180" s="116">
        <f>AL184+AL188+AL192+AL196+AL200+AL204+AL208+AL212+AL216+AL220+AL224+AL240+AL228+AL232+AL236</f>
        <v>0</v>
      </c>
      <c r="AM180" s="117">
        <f>AM184+AM188+AM192+AM196+AM200+AM204+AM208+AM212+AM216+AM220+AM224+AM240+AM228+AM232+AM236</f>
        <v>0</v>
      </c>
      <c r="AN180" s="117" t="e">
        <f t="shared" ref="AN180:AN255" si="320">(AM180/AL180)*100</f>
        <v>#DIV/0!</v>
      </c>
      <c r="AO180" s="116">
        <f>AO184+AO188+AO192+AO196+AO200+AO204+AO208+AO212+AO216+AO220+AO224+AO240+AO228+AO232+AO236+AO248</f>
        <v>10</v>
      </c>
      <c r="AP180" s="117">
        <f>AP184+AP188+AP192+AP196+AP200+AP204+AP208+AP212+AP216+AP220+AP224+AP240+AP228+AP232+AP236+AP248</f>
        <v>0</v>
      </c>
      <c r="AQ180" s="117">
        <f t="shared" ref="AQ180:AQ255" si="321">(AP180/AO180)*100</f>
        <v>0</v>
      </c>
      <c r="AR180" s="203"/>
      <c r="AS180" s="119"/>
    </row>
    <row r="181" spans="1:45" s="183" customFormat="1" ht="35.25" customHeight="1" x14ac:dyDescent="0.3">
      <c r="A181" s="380"/>
      <c r="B181" s="379"/>
      <c r="C181" s="381"/>
      <c r="D181" s="151" t="s">
        <v>2</v>
      </c>
      <c r="E181" s="116">
        <f>E185+E189+E193+E197+E201+E205+E209+E213+E217+E221+E225+E241+E229+E233+E237+E245+E249</f>
        <v>0</v>
      </c>
      <c r="F181" s="97">
        <f>F185+F189+F193+F197+F201+F205+F209+F213+F217+F221+F225+F241+F229+F233+F237+F245+F249</f>
        <v>0</v>
      </c>
      <c r="G181" s="118" t="e">
        <f t="shared" si="247"/>
        <v>#DIV/0!</v>
      </c>
      <c r="H181" s="116">
        <f t="shared" ref="H181:I183" si="322">H185+H189+H193+H197+H201+H205+H209+H213+H217+H221+H225+H241+H229+H233+H237</f>
        <v>0</v>
      </c>
      <c r="I181" s="97">
        <f t="shared" si="322"/>
        <v>0</v>
      </c>
      <c r="J181" s="118" t="e">
        <f t="shared" si="311"/>
        <v>#DIV/0!</v>
      </c>
      <c r="K181" s="116">
        <f t="shared" ref="K181:L183" si="323">K185+K189+K193+K197+K201+K205+K209+K213+K217+K221+K225+K241+K229+K233+K237</f>
        <v>0</v>
      </c>
      <c r="L181" s="97">
        <f t="shared" si="323"/>
        <v>0</v>
      </c>
      <c r="M181" s="118" t="e">
        <f t="shared" si="312"/>
        <v>#DIV/0!</v>
      </c>
      <c r="N181" s="116">
        <f t="shared" ref="N181:O183" si="324">N185+N189+N193+N197+N201+N205+N209+N213+N217+N221+N225+N241+N229+N233+N237</f>
        <v>0</v>
      </c>
      <c r="O181" s="97">
        <f t="shared" si="324"/>
        <v>0</v>
      </c>
      <c r="P181" s="118" t="e">
        <f t="shared" si="313"/>
        <v>#DIV/0!</v>
      </c>
      <c r="Q181" s="116">
        <f t="shared" ref="Q181:R183" si="325">Q185+Q189+Q193+Q197+Q201+Q205+Q209+Q213+Q217+Q221+Q225+Q241+Q229+Q233+Q237</f>
        <v>0</v>
      </c>
      <c r="R181" s="97">
        <f t="shared" si="325"/>
        <v>0</v>
      </c>
      <c r="S181" s="118" t="e">
        <f t="shared" si="314"/>
        <v>#DIV/0!</v>
      </c>
      <c r="T181" s="116">
        <f t="shared" ref="T181:U183" si="326">T185+T189+T193+T197+T201+T205+T209+T213+T217+T221+T225+T241+T229+T233+T237</f>
        <v>0</v>
      </c>
      <c r="U181" s="97">
        <f t="shared" si="326"/>
        <v>0</v>
      </c>
      <c r="V181" s="118" t="e">
        <f t="shared" si="315"/>
        <v>#DIV/0!</v>
      </c>
      <c r="W181" s="116">
        <f t="shared" ref="W181:X183" si="327">W185+W189+W193+W197+W201+W205+W209+W213+W217+W221+W225+W241+W229+W233+W237</f>
        <v>0</v>
      </c>
      <c r="X181" s="97">
        <f t="shared" si="327"/>
        <v>0</v>
      </c>
      <c r="Y181" s="118" t="e">
        <f t="shared" si="316"/>
        <v>#DIV/0!</v>
      </c>
      <c r="Z181" s="116">
        <f t="shared" ref="Z181:AA183" si="328">Z185+Z189+Z193+Z197+Z201+Z205+Z209+Z213+Z217+Z221+Z225+Z241+Z229+Z233+Z237</f>
        <v>0</v>
      </c>
      <c r="AA181" s="97">
        <f t="shared" si="328"/>
        <v>0</v>
      </c>
      <c r="AB181" s="118" t="e">
        <f t="shared" si="260"/>
        <v>#DIV/0!</v>
      </c>
      <c r="AC181" s="116">
        <f t="shared" ref="AC181:AD183" si="329">AC185+AC189+AC193+AC197+AC201+AC205+AC209+AC213+AC217+AC221+AC225+AC241+AC229+AC233+AC237</f>
        <v>0</v>
      </c>
      <c r="AD181" s="97">
        <f t="shared" si="329"/>
        <v>0</v>
      </c>
      <c r="AE181" s="118" t="e">
        <f t="shared" si="317"/>
        <v>#DIV/0!</v>
      </c>
      <c r="AF181" s="116">
        <f t="shared" ref="AF181:AG183" si="330">AF185+AF189+AF193+AF197+AF201+AF205+AF209+AF213+AF217+AF221+AF225+AF241+AF229+AF233+AF237</f>
        <v>0</v>
      </c>
      <c r="AG181" s="97">
        <f t="shared" si="330"/>
        <v>0</v>
      </c>
      <c r="AH181" s="118" t="e">
        <f t="shared" si="318"/>
        <v>#DIV/0!</v>
      </c>
      <c r="AI181" s="116">
        <f t="shared" ref="AI181:AJ183" si="331">AI185+AI189+AI193+AI197+AI201+AI205+AI209+AI213+AI217+AI221+AI225+AI241+AI229+AI233+AI237</f>
        <v>0</v>
      </c>
      <c r="AJ181" s="97">
        <f t="shared" si="331"/>
        <v>0</v>
      </c>
      <c r="AK181" s="118" t="e">
        <f t="shared" si="319"/>
        <v>#DIV/0!</v>
      </c>
      <c r="AL181" s="116">
        <f>AL185+AL189+AL193+AL197+AL201+AL205+AL209+AL213+AL217+AL221+AL225+AL241+AL229+AL233+AL237+AL245</f>
        <v>0</v>
      </c>
      <c r="AM181" s="97">
        <f t="shared" ref="AL181:AM183" si="332">AM185+AM189+AM193+AM197+AM201+AM205+AM209+AM213+AM217+AM221+AM225+AM241+AM229+AM233+AM237</f>
        <v>0</v>
      </c>
      <c r="AN181" s="118" t="e">
        <f t="shared" si="320"/>
        <v>#DIV/0!</v>
      </c>
      <c r="AO181" s="116">
        <f t="shared" ref="AO181:AO183" si="333">AO185+AO189+AO193+AO197+AO201+AO205+AO209+AO213+AO217+AO221+AO225+AO241+AO229+AO233+AO237+AO249</f>
        <v>0</v>
      </c>
      <c r="AP181" s="97">
        <f>AP185+AP189+AP193+AP197+AP201+AP205+AP209+AP213+AP217+AP221+AP225+AP241+AP229+AP233+AP237+AP249</f>
        <v>0</v>
      </c>
      <c r="AQ181" s="118" t="e">
        <f t="shared" si="321"/>
        <v>#DIV/0!</v>
      </c>
      <c r="AR181" s="109"/>
      <c r="AS181" s="99"/>
    </row>
    <row r="182" spans="1:45" s="183" customFormat="1" ht="35.25" customHeight="1" x14ac:dyDescent="0.3">
      <c r="A182" s="380"/>
      <c r="B182" s="379"/>
      <c r="C182" s="381"/>
      <c r="D182" s="151" t="s">
        <v>43</v>
      </c>
      <c r="E182" s="116">
        <f t="shared" ref="E182:E183" si="334">E186+E190+E194+E198+E202+E206+E210+E214+E218+E222+E226+E242+E230+E234+E238+E246+E250</f>
        <v>150</v>
      </c>
      <c r="F182" s="97">
        <f>F186+F190+F194+F198+F202+F206+F210+F214+F218+F222+F226+F242+F230+F234+F238+F246+F250</f>
        <v>0</v>
      </c>
      <c r="G182" s="118">
        <f t="shared" si="247"/>
        <v>0</v>
      </c>
      <c r="H182" s="116">
        <f t="shared" si="322"/>
        <v>0</v>
      </c>
      <c r="I182" s="97">
        <f t="shared" si="322"/>
        <v>0</v>
      </c>
      <c r="J182" s="118" t="e">
        <f t="shared" si="311"/>
        <v>#DIV/0!</v>
      </c>
      <c r="K182" s="116">
        <f t="shared" si="323"/>
        <v>0</v>
      </c>
      <c r="L182" s="97">
        <f t="shared" si="323"/>
        <v>0</v>
      </c>
      <c r="M182" s="118" t="e">
        <f t="shared" si="312"/>
        <v>#DIV/0!</v>
      </c>
      <c r="N182" s="116">
        <f t="shared" si="324"/>
        <v>30</v>
      </c>
      <c r="O182" s="97">
        <f t="shared" si="324"/>
        <v>0</v>
      </c>
      <c r="P182" s="118">
        <f t="shared" si="313"/>
        <v>0</v>
      </c>
      <c r="Q182" s="116">
        <f t="shared" si="325"/>
        <v>0</v>
      </c>
      <c r="R182" s="97">
        <f t="shared" si="325"/>
        <v>0</v>
      </c>
      <c r="S182" s="118" t="e">
        <f t="shared" si="314"/>
        <v>#DIV/0!</v>
      </c>
      <c r="T182" s="116">
        <f>T186+T190+T194+T198+T202+T206+T210+T214+T218+T222+T226+T242+T230+T234+T238</f>
        <v>20</v>
      </c>
      <c r="U182" s="97">
        <f t="shared" si="326"/>
        <v>0</v>
      </c>
      <c r="V182" s="118">
        <f t="shared" si="315"/>
        <v>0</v>
      </c>
      <c r="W182" s="116">
        <f t="shared" si="327"/>
        <v>70</v>
      </c>
      <c r="X182" s="97">
        <f t="shared" si="327"/>
        <v>0</v>
      </c>
      <c r="Y182" s="118">
        <f t="shared" si="316"/>
        <v>0</v>
      </c>
      <c r="Z182" s="116">
        <f t="shared" si="328"/>
        <v>0</v>
      </c>
      <c r="AA182" s="97">
        <f t="shared" si="328"/>
        <v>0</v>
      </c>
      <c r="AB182" s="118" t="e">
        <f t="shared" si="260"/>
        <v>#DIV/0!</v>
      </c>
      <c r="AC182" s="116">
        <f t="shared" si="329"/>
        <v>0</v>
      </c>
      <c r="AD182" s="97">
        <f t="shared" si="329"/>
        <v>0</v>
      </c>
      <c r="AE182" s="118" t="e">
        <f t="shared" si="317"/>
        <v>#DIV/0!</v>
      </c>
      <c r="AF182" s="116">
        <f t="shared" si="330"/>
        <v>0</v>
      </c>
      <c r="AG182" s="97">
        <f t="shared" si="330"/>
        <v>0</v>
      </c>
      <c r="AH182" s="118" t="e">
        <f t="shared" si="318"/>
        <v>#DIV/0!</v>
      </c>
      <c r="AI182" s="116">
        <f t="shared" si="331"/>
        <v>20</v>
      </c>
      <c r="AJ182" s="97">
        <f t="shared" si="331"/>
        <v>0</v>
      </c>
      <c r="AK182" s="118">
        <f t="shared" si="319"/>
        <v>0</v>
      </c>
      <c r="AL182" s="116">
        <f t="shared" si="332"/>
        <v>0</v>
      </c>
      <c r="AM182" s="97">
        <f t="shared" si="332"/>
        <v>0</v>
      </c>
      <c r="AN182" s="118" t="e">
        <f t="shared" si="320"/>
        <v>#DIV/0!</v>
      </c>
      <c r="AO182" s="116">
        <f t="shared" si="333"/>
        <v>10</v>
      </c>
      <c r="AP182" s="97">
        <f t="shared" ref="AP182:AP183" si="335">AP186+AP190+AP194+AP198+AP202+AP206+AP210+AP214+AP218+AP222+AP226+AP242+AP230+AP234+AP238</f>
        <v>0</v>
      </c>
      <c r="AQ182" s="118">
        <f t="shared" si="321"/>
        <v>0</v>
      </c>
      <c r="AR182" s="109"/>
      <c r="AS182" s="99"/>
    </row>
    <row r="183" spans="1:45" s="183" customFormat="1" ht="35.25" customHeight="1" x14ac:dyDescent="0.3">
      <c r="A183" s="380"/>
      <c r="B183" s="379"/>
      <c r="C183" s="381"/>
      <c r="D183" s="151" t="s">
        <v>285</v>
      </c>
      <c r="E183" s="116">
        <f t="shared" si="334"/>
        <v>0</v>
      </c>
      <c r="F183" s="97">
        <f t="shared" ref="F183" si="336">F187+F191+F195+F199+F203+F207+F211+F215+F219+F223+F227+F243+F231+F235+F239</f>
        <v>0</v>
      </c>
      <c r="G183" s="118" t="e">
        <f t="shared" si="247"/>
        <v>#DIV/0!</v>
      </c>
      <c r="H183" s="116">
        <f t="shared" si="322"/>
        <v>0</v>
      </c>
      <c r="I183" s="97">
        <f t="shared" si="322"/>
        <v>0</v>
      </c>
      <c r="J183" s="118" t="e">
        <f t="shared" si="311"/>
        <v>#DIV/0!</v>
      </c>
      <c r="K183" s="116">
        <f t="shared" si="323"/>
        <v>0</v>
      </c>
      <c r="L183" s="97">
        <f t="shared" si="323"/>
        <v>0</v>
      </c>
      <c r="M183" s="118" t="e">
        <f t="shared" si="312"/>
        <v>#DIV/0!</v>
      </c>
      <c r="N183" s="116">
        <f t="shared" si="324"/>
        <v>0</v>
      </c>
      <c r="O183" s="97">
        <f t="shared" si="324"/>
        <v>0</v>
      </c>
      <c r="P183" s="118" t="e">
        <f t="shared" si="313"/>
        <v>#DIV/0!</v>
      </c>
      <c r="Q183" s="116">
        <f t="shared" si="325"/>
        <v>0</v>
      </c>
      <c r="R183" s="97">
        <f t="shared" si="325"/>
        <v>0</v>
      </c>
      <c r="S183" s="118" t="e">
        <f t="shared" si="314"/>
        <v>#DIV/0!</v>
      </c>
      <c r="T183" s="116">
        <f t="shared" si="326"/>
        <v>0</v>
      </c>
      <c r="U183" s="97">
        <f t="shared" si="326"/>
        <v>0</v>
      </c>
      <c r="V183" s="118" t="e">
        <f t="shared" si="315"/>
        <v>#DIV/0!</v>
      </c>
      <c r="W183" s="116">
        <f t="shared" si="327"/>
        <v>0</v>
      </c>
      <c r="X183" s="97">
        <f t="shared" si="327"/>
        <v>0</v>
      </c>
      <c r="Y183" s="118" t="e">
        <f t="shared" si="316"/>
        <v>#DIV/0!</v>
      </c>
      <c r="Z183" s="116">
        <f t="shared" si="328"/>
        <v>0</v>
      </c>
      <c r="AA183" s="97">
        <f t="shared" si="328"/>
        <v>0</v>
      </c>
      <c r="AB183" s="118" t="e">
        <f t="shared" si="260"/>
        <v>#DIV/0!</v>
      </c>
      <c r="AC183" s="116">
        <f t="shared" si="329"/>
        <v>0</v>
      </c>
      <c r="AD183" s="97">
        <f t="shared" si="329"/>
        <v>0</v>
      </c>
      <c r="AE183" s="118" t="e">
        <f t="shared" si="317"/>
        <v>#DIV/0!</v>
      </c>
      <c r="AF183" s="116">
        <f t="shared" si="330"/>
        <v>0</v>
      </c>
      <c r="AG183" s="97">
        <f t="shared" si="330"/>
        <v>0</v>
      </c>
      <c r="AH183" s="118" t="e">
        <f t="shared" si="318"/>
        <v>#DIV/0!</v>
      </c>
      <c r="AI183" s="116">
        <f t="shared" si="331"/>
        <v>0</v>
      </c>
      <c r="AJ183" s="97">
        <f t="shared" si="331"/>
        <v>0</v>
      </c>
      <c r="AK183" s="118" t="e">
        <f t="shared" si="319"/>
        <v>#DIV/0!</v>
      </c>
      <c r="AL183" s="116">
        <f t="shared" si="332"/>
        <v>0</v>
      </c>
      <c r="AM183" s="97">
        <f t="shared" si="332"/>
        <v>0</v>
      </c>
      <c r="AN183" s="118" t="e">
        <f t="shared" si="320"/>
        <v>#DIV/0!</v>
      </c>
      <c r="AO183" s="116">
        <f t="shared" si="333"/>
        <v>0</v>
      </c>
      <c r="AP183" s="97">
        <f t="shared" si="335"/>
        <v>0</v>
      </c>
      <c r="AQ183" s="118" t="e">
        <f t="shared" si="321"/>
        <v>#DIV/0!</v>
      </c>
      <c r="AR183" s="109"/>
      <c r="AS183" s="99"/>
    </row>
    <row r="184" spans="1:45" s="183" customFormat="1" ht="45.75" customHeight="1" x14ac:dyDescent="0.3">
      <c r="A184" s="387" t="s">
        <v>1</v>
      </c>
      <c r="B184" s="398" t="s">
        <v>312</v>
      </c>
      <c r="C184" s="381"/>
      <c r="D184" s="164" t="s">
        <v>284</v>
      </c>
      <c r="E184" s="116">
        <f>E185+E186+E187</f>
        <v>0</v>
      </c>
      <c r="F184" s="117">
        <f t="shared" ref="F184:AP184" si="337">F185+F186+F187</f>
        <v>0</v>
      </c>
      <c r="G184" s="117" t="e">
        <f t="shared" si="247"/>
        <v>#DIV/0!</v>
      </c>
      <c r="H184" s="116">
        <f t="shared" si="337"/>
        <v>0</v>
      </c>
      <c r="I184" s="117">
        <f t="shared" si="337"/>
        <v>0</v>
      </c>
      <c r="J184" s="117" t="e">
        <f t="shared" si="311"/>
        <v>#DIV/0!</v>
      </c>
      <c r="K184" s="116">
        <f t="shared" ref="K184" si="338">K185+K186+K187</f>
        <v>0</v>
      </c>
      <c r="L184" s="117">
        <f t="shared" si="337"/>
        <v>0</v>
      </c>
      <c r="M184" s="117" t="e">
        <f t="shared" si="312"/>
        <v>#DIV/0!</v>
      </c>
      <c r="N184" s="116">
        <f t="shared" ref="N184" si="339">N185+N186+N187</f>
        <v>0</v>
      </c>
      <c r="O184" s="117">
        <f t="shared" si="337"/>
        <v>0</v>
      </c>
      <c r="P184" s="117" t="e">
        <f t="shared" si="313"/>
        <v>#DIV/0!</v>
      </c>
      <c r="Q184" s="116">
        <f t="shared" si="337"/>
        <v>0</v>
      </c>
      <c r="R184" s="117">
        <f t="shared" si="337"/>
        <v>0</v>
      </c>
      <c r="S184" s="117" t="e">
        <f t="shared" si="314"/>
        <v>#DIV/0!</v>
      </c>
      <c r="T184" s="116">
        <f t="shared" si="337"/>
        <v>0</v>
      </c>
      <c r="U184" s="117">
        <f t="shared" si="337"/>
        <v>0</v>
      </c>
      <c r="V184" s="117" t="e">
        <f t="shared" si="315"/>
        <v>#DIV/0!</v>
      </c>
      <c r="W184" s="116">
        <f t="shared" si="337"/>
        <v>0</v>
      </c>
      <c r="X184" s="117">
        <f t="shared" si="337"/>
        <v>0</v>
      </c>
      <c r="Y184" s="117" t="e">
        <f t="shared" si="316"/>
        <v>#DIV/0!</v>
      </c>
      <c r="Z184" s="116">
        <f t="shared" si="337"/>
        <v>0</v>
      </c>
      <c r="AA184" s="117">
        <f t="shared" si="337"/>
        <v>0</v>
      </c>
      <c r="AB184" s="117" t="e">
        <f t="shared" si="260"/>
        <v>#DIV/0!</v>
      </c>
      <c r="AC184" s="116">
        <f t="shared" si="337"/>
        <v>0</v>
      </c>
      <c r="AD184" s="117">
        <f t="shared" si="337"/>
        <v>0</v>
      </c>
      <c r="AE184" s="117" t="e">
        <f t="shared" si="317"/>
        <v>#DIV/0!</v>
      </c>
      <c r="AF184" s="116">
        <f t="shared" si="337"/>
        <v>0</v>
      </c>
      <c r="AG184" s="117">
        <f t="shared" si="337"/>
        <v>0</v>
      </c>
      <c r="AH184" s="117" t="e">
        <f t="shared" si="318"/>
        <v>#DIV/0!</v>
      </c>
      <c r="AI184" s="116">
        <f t="shared" si="337"/>
        <v>0</v>
      </c>
      <c r="AJ184" s="117">
        <f t="shared" si="337"/>
        <v>0</v>
      </c>
      <c r="AK184" s="117" t="e">
        <f t="shared" si="319"/>
        <v>#DIV/0!</v>
      </c>
      <c r="AL184" s="116">
        <f t="shared" si="337"/>
        <v>0</v>
      </c>
      <c r="AM184" s="117">
        <f t="shared" si="337"/>
        <v>0</v>
      </c>
      <c r="AN184" s="117" t="e">
        <f t="shared" si="320"/>
        <v>#DIV/0!</v>
      </c>
      <c r="AO184" s="116">
        <f t="shared" si="337"/>
        <v>0</v>
      </c>
      <c r="AP184" s="117">
        <f t="shared" si="337"/>
        <v>0</v>
      </c>
      <c r="AQ184" s="117" t="e">
        <f t="shared" si="321"/>
        <v>#DIV/0!</v>
      </c>
      <c r="AR184" s="203"/>
      <c r="AS184" s="119"/>
    </row>
    <row r="185" spans="1:45" s="183" customFormat="1" ht="31.2" x14ac:dyDescent="0.3">
      <c r="A185" s="388"/>
      <c r="B185" s="399"/>
      <c r="C185" s="381"/>
      <c r="D185" s="151" t="s">
        <v>2</v>
      </c>
      <c r="E185" s="116">
        <f t="shared" ref="E185:F187" si="340">H185+K185+N185+Q185+T185+W185+Z185+AC185+AF185+AI185+AL185+AO185</f>
        <v>0</v>
      </c>
      <c r="F185" s="102">
        <f t="shared" si="340"/>
        <v>0</v>
      </c>
      <c r="G185" s="118" t="e">
        <f t="shared" si="247"/>
        <v>#DIV/0!</v>
      </c>
      <c r="H185" s="128">
        <v>0</v>
      </c>
      <c r="I185" s="109">
        <v>0</v>
      </c>
      <c r="J185" s="118" t="e">
        <f t="shared" si="311"/>
        <v>#DIV/0!</v>
      </c>
      <c r="K185" s="128">
        <v>0</v>
      </c>
      <c r="L185" s="109">
        <v>0</v>
      </c>
      <c r="M185" s="118" t="e">
        <f t="shared" si="312"/>
        <v>#DIV/0!</v>
      </c>
      <c r="N185" s="128">
        <v>0</v>
      </c>
      <c r="O185" s="109">
        <v>0</v>
      </c>
      <c r="P185" s="118" t="e">
        <f t="shared" si="313"/>
        <v>#DIV/0!</v>
      </c>
      <c r="Q185" s="128">
        <v>0</v>
      </c>
      <c r="R185" s="109">
        <v>0</v>
      </c>
      <c r="S185" s="118" t="e">
        <f t="shared" si="314"/>
        <v>#DIV/0!</v>
      </c>
      <c r="T185" s="128">
        <v>0</v>
      </c>
      <c r="U185" s="109">
        <v>0</v>
      </c>
      <c r="V185" s="118" t="e">
        <f t="shared" si="315"/>
        <v>#DIV/0!</v>
      </c>
      <c r="W185" s="128">
        <v>0</v>
      </c>
      <c r="X185" s="109">
        <v>0</v>
      </c>
      <c r="Y185" s="118" t="e">
        <f t="shared" si="316"/>
        <v>#DIV/0!</v>
      </c>
      <c r="Z185" s="128">
        <v>0</v>
      </c>
      <c r="AA185" s="109">
        <v>0</v>
      </c>
      <c r="AB185" s="118" t="e">
        <f t="shared" si="260"/>
        <v>#DIV/0!</v>
      </c>
      <c r="AC185" s="128">
        <v>0</v>
      </c>
      <c r="AD185" s="109">
        <v>0</v>
      </c>
      <c r="AE185" s="118" t="e">
        <f t="shared" si="317"/>
        <v>#DIV/0!</v>
      </c>
      <c r="AF185" s="128">
        <v>0</v>
      </c>
      <c r="AG185" s="109">
        <v>0</v>
      </c>
      <c r="AH185" s="118" t="e">
        <f t="shared" si="318"/>
        <v>#DIV/0!</v>
      </c>
      <c r="AI185" s="128">
        <v>0</v>
      </c>
      <c r="AJ185" s="109">
        <v>0</v>
      </c>
      <c r="AK185" s="118" t="e">
        <f t="shared" si="319"/>
        <v>#DIV/0!</v>
      </c>
      <c r="AL185" s="128">
        <v>0</v>
      </c>
      <c r="AM185" s="109">
        <v>0</v>
      </c>
      <c r="AN185" s="118" t="e">
        <f t="shared" si="320"/>
        <v>#DIV/0!</v>
      </c>
      <c r="AO185" s="128">
        <v>0</v>
      </c>
      <c r="AP185" s="109">
        <v>0</v>
      </c>
      <c r="AQ185" s="118" t="e">
        <f t="shared" si="321"/>
        <v>#DIV/0!</v>
      </c>
      <c r="AR185" s="109"/>
      <c r="AS185" s="99"/>
    </row>
    <row r="186" spans="1:45" s="183" customFormat="1" ht="15.75" customHeight="1" x14ac:dyDescent="0.3">
      <c r="A186" s="388"/>
      <c r="B186" s="399"/>
      <c r="C186" s="381"/>
      <c r="D186" s="151" t="s">
        <v>43</v>
      </c>
      <c r="E186" s="116">
        <f t="shared" si="340"/>
        <v>0</v>
      </c>
      <c r="F186" s="102">
        <f t="shared" si="340"/>
        <v>0</v>
      </c>
      <c r="G186" s="118" t="e">
        <f t="shared" si="247"/>
        <v>#DIV/0!</v>
      </c>
      <c r="H186" s="128">
        <v>0</v>
      </c>
      <c r="I186" s="109">
        <v>0</v>
      </c>
      <c r="J186" s="118" t="e">
        <f t="shared" si="311"/>
        <v>#DIV/0!</v>
      </c>
      <c r="K186" s="128">
        <v>0</v>
      </c>
      <c r="L186" s="109">
        <v>0</v>
      </c>
      <c r="M186" s="118" t="e">
        <f t="shared" si="312"/>
        <v>#DIV/0!</v>
      </c>
      <c r="N186" s="128">
        <v>0</v>
      </c>
      <c r="O186" s="109">
        <v>0</v>
      </c>
      <c r="P186" s="118" t="e">
        <f t="shared" si="313"/>
        <v>#DIV/0!</v>
      </c>
      <c r="Q186" s="128">
        <v>0</v>
      </c>
      <c r="R186" s="109">
        <v>0</v>
      </c>
      <c r="S186" s="118" t="e">
        <f t="shared" si="314"/>
        <v>#DIV/0!</v>
      </c>
      <c r="T186" s="128">
        <v>0</v>
      </c>
      <c r="U186" s="109">
        <v>0</v>
      </c>
      <c r="V186" s="118" t="e">
        <f t="shared" si="315"/>
        <v>#DIV/0!</v>
      </c>
      <c r="W186" s="128">
        <v>0</v>
      </c>
      <c r="X186" s="109">
        <v>0</v>
      </c>
      <c r="Y186" s="118" t="e">
        <f t="shared" si="316"/>
        <v>#DIV/0!</v>
      </c>
      <c r="Z186" s="128">
        <v>0</v>
      </c>
      <c r="AA186" s="109">
        <v>0</v>
      </c>
      <c r="AB186" s="118" t="e">
        <f t="shared" si="260"/>
        <v>#DIV/0!</v>
      </c>
      <c r="AC186" s="128">
        <v>0</v>
      </c>
      <c r="AD186" s="109">
        <v>0</v>
      </c>
      <c r="AE186" s="118" t="e">
        <f t="shared" si="317"/>
        <v>#DIV/0!</v>
      </c>
      <c r="AF186" s="128">
        <v>0</v>
      </c>
      <c r="AG186" s="109">
        <v>0</v>
      </c>
      <c r="AH186" s="118" t="e">
        <f t="shared" si="318"/>
        <v>#DIV/0!</v>
      </c>
      <c r="AI186" s="128">
        <v>0</v>
      </c>
      <c r="AJ186" s="109">
        <v>0</v>
      </c>
      <c r="AK186" s="118" t="e">
        <f t="shared" si="319"/>
        <v>#DIV/0!</v>
      </c>
      <c r="AL186" s="128">
        <v>0</v>
      </c>
      <c r="AM186" s="109">
        <v>0</v>
      </c>
      <c r="AN186" s="118" t="e">
        <f t="shared" si="320"/>
        <v>#DIV/0!</v>
      </c>
      <c r="AO186" s="128">
        <v>0</v>
      </c>
      <c r="AP186" s="109">
        <v>0</v>
      </c>
      <c r="AQ186" s="118" t="e">
        <f t="shared" si="321"/>
        <v>#DIV/0!</v>
      </c>
      <c r="AR186" s="109"/>
      <c r="AS186" s="99"/>
    </row>
    <row r="187" spans="1:45" s="183" customFormat="1" ht="46.5" customHeight="1" x14ac:dyDescent="0.3">
      <c r="A187" s="389"/>
      <c r="B187" s="400"/>
      <c r="C187" s="381"/>
      <c r="D187" s="151" t="s">
        <v>285</v>
      </c>
      <c r="E187" s="116">
        <f t="shared" si="340"/>
        <v>0</v>
      </c>
      <c r="F187" s="102">
        <f t="shared" si="340"/>
        <v>0</v>
      </c>
      <c r="G187" s="118" t="e">
        <f t="shared" si="247"/>
        <v>#DIV/0!</v>
      </c>
      <c r="H187" s="128">
        <v>0</v>
      </c>
      <c r="I187" s="109">
        <v>0</v>
      </c>
      <c r="J187" s="118" t="e">
        <f t="shared" si="311"/>
        <v>#DIV/0!</v>
      </c>
      <c r="K187" s="128">
        <v>0</v>
      </c>
      <c r="L187" s="109">
        <v>0</v>
      </c>
      <c r="M187" s="118" t="e">
        <f t="shared" si="312"/>
        <v>#DIV/0!</v>
      </c>
      <c r="N187" s="128">
        <v>0</v>
      </c>
      <c r="O187" s="109">
        <v>0</v>
      </c>
      <c r="P187" s="118" t="e">
        <f t="shared" si="313"/>
        <v>#DIV/0!</v>
      </c>
      <c r="Q187" s="128">
        <v>0</v>
      </c>
      <c r="R187" s="109">
        <v>0</v>
      </c>
      <c r="S187" s="118" t="e">
        <f t="shared" si="314"/>
        <v>#DIV/0!</v>
      </c>
      <c r="T187" s="128">
        <v>0</v>
      </c>
      <c r="U187" s="109">
        <v>0</v>
      </c>
      <c r="V187" s="118" t="e">
        <f t="shared" si="315"/>
        <v>#DIV/0!</v>
      </c>
      <c r="W187" s="128">
        <v>0</v>
      </c>
      <c r="X187" s="109">
        <v>0</v>
      </c>
      <c r="Y187" s="118" t="e">
        <f t="shared" si="316"/>
        <v>#DIV/0!</v>
      </c>
      <c r="Z187" s="128">
        <v>0</v>
      </c>
      <c r="AA187" s="109">
        <v>0</v>
      </c>
      <c r="AB187" s="118" t="e">
        <f t="shared" si="260"/>
        <v>#DIV/0!</v>
      </c>
      <c r="AC187" s="128">
        <v>0</v>
      </c>
      <c r="AD187" s="109">
        <v>0</v>
      </c>
      <c r="AE187" s="118" t="e">
        <f t="shared" si="317"/>
        <v>#DIV/0!</v>
      </c>
      <c r="AF187" s="128">
        <v>0</v>
      </c>
      <c r="AG187" s="109">
        <v>0</v>
      </c>
      <c r="AH187" s="118" t="e">
        <f t="shared" si="318"/>
        <v>#DIV/0!</v>
      </c>
      <c r="AI187" s="128">
        <v>0</v>
      </c>
      <c r="AJ187" s="109">
        <v>0</v>
      </c>
      <c r="AK187" s="118" t="e">
        <f t="shared" si="319"/>
        <v>#DIV/0!</v>
      </c>
      <c r="AL187" s="128">
        <v>0</v>
      </c>
      <c r="AM187" s="109">
        <v>0</v>
      </c>
      <c r="AN187" s="118" t="e">
        <f t="shared" si="320"/>
        <v>#DIV/0!</v>
      </c>
      <c r="AO187" s="128">
        <v>0</v>
      </c>
      <c r="AP187" s="109">
        <v>0</v>
      </c>
      <c r="AQ187" s="118" t="e">
        <f t="shared" si="321"/>
        <v>#DIV/0!</v>
      </c>
      <c r="AR187" s="109"/>
      <c r="AS187" s="99"/>
    </row>
    <row r="188" spans="1:45" s="183" customFormat="1" ht="33" customHeight="1" x14ac:dyDescent="0.3">
      <c r="A188" s="387" t="s">
        <v>3</v>
      </c>
      <c r="B188" s="394" t="s">
        <v>313</v>
      </c>
      <c r="C188" s="381"/>
      <c r="D188" s="164" t="s">
        <v>284</v>
      </c>
      <c r="E188" s="116">
        <f>E189+E190+E191</f>
        <v>0</v>
      </c>
      <c r="F188" s="117">
        <f t="shared" ref="F188:AP188" si="341">F189+F190+F191</f>
        <v>0</v>
      </c>
      <c r="G188" s="117" t="e">
        <f t="shared" si="247"/>
        <v>#DIV/0!</v>
      </c>
      <c r="H188" s="116">
        <f t="shared" si="341"/>
        <v>0</v>
      </c>
      <c r="I188" s="117">
        <f t="shared" si="341"/>
        <v>0</v>
      </c>
      <c r="J188" s="117" t="e">
        <f t="shared" si="311"/>
        <v>#DIV/0!</v>
      </c>
      <c r="K188" s="116">
        <f t="shared" ref="K188" si="342">K189+K190+K191</f>
        <v>0</v>
      </c>
      <c r="L188" s="117">
        <f t="shared" si="341"/>
        <v>0</v>
      </c>
      <c r="M188" s="117" t="e">
        <f t="shared" si="312"/>
        <v>#DIV/0!</v>
      </c>
      <c r="N188" s="116">
        <f t="shared" ref="N188" si="343">N189+N190+N191</f>
        <v>0</v>
      </c>
      <c r="O188" s="117">
        <f t="shared" si="341"/>
        <v>0</v>
      </c>
      <c r="P188" s="117" t="e">
        <f t="shared" si="313"/>
        <v>#DIV/0!</v>
      </c>
      <c r="Q188" s="116">
        <f t="shared" si="341"/>
        <v>0</v>
      </c>
      <c r="R188" s="117">
        <f t="shared" si="341"/>
        <v>0</v>
      </c>
      <c r="S188" s="117" t="e">
        <f t="shared" si="314"/>
        <v>#DIV/0!</v>
      </c>
      <c r="T188" s="116">
        <f t="shared" si="341"/>
        <v>0</v>
      </c>
      <c r="U188" s="117">
        <f t="shared" si="341"/>
        <v>0</v>
      </c>
      <c r="V188" s="117" t="e">
        <f t="shared" si="315"/>
        <v>#DIV/0!</v>
      </c>
      <c r="W188" s="116">
        <f t="shared" si="341"/>
        <v>0</v>
      </c>
      <c r="X188" s="117">
        <f t="shared" si="341"/>
        <v>0</v>
      </c>
      <c r="Y188" s="117" t="e">
        <f t="shared" si="316"/>
        <v>#DIV/0!</v>
      </c>
      <c r="Z188" s="116">
        <f t="shared" si="341"/>
        <v>0</v>
      </c>
      <c r="AA188" s="117">
        <f t="shared" si="341"/>
        <v>0</v>
      </c>
      <c r="AB188" s="117" t="e">
        <f t="shared" si="260"/>
        <v>#DIV/0!</v>
      </c>
      <c r="AC188" s="116">
        <f t="shared" si="341"/>
        <v>0</v>
      </c>
      <c r="AD188" s="117">
        <f t="shared" si="341"/>
        <v>0</v>
      </c>
      <c r="AE188" s="117" t="e">
        <f t="shared" si="317"/>
        <v>#DIV/0!</v>
      </c>
      <c r="AF188" s="116">
        <f t="shared" si="341"/>
        <v>0</v>
      </c>
      <c r="AG188" s="117">
        <f t="shared" si="341"/>
        <v>0</v>
      </c>
      <c r="AH188" s="117" t="e">
        <f t="shared" si="318"/>
        <v>#DIV/0!</v>
      </c>
      <c r="AI188" s="116">
        <f t="shared" si="341"/>
        <v>0</v>
      </c>
      <c r="AJ188" s="117">
        <f t="shared" si="341"/>
        <v>0</v>
      </c>
      <c r="AK188" s="117" t="e">
        <f t="shared" si="319"/>
        <v>#DIV/0!</v>
      </c>
      <c r="AL188" s="116">
        <f t="shared" si="341"/>
        <v>0</v>
      </c>
      <c r="AM188" s="117">
        <f t="shared" si="341"/>
        <v>0</v>
      </c>
      <c r="AN188" s="117" t="e">
        <f t="shared" si="320"/>
        <v>#DIV/0!</v>
      </c>
      <c r="AO188" s="116">
        <f t="shared" si="341"/>
        <v>0</v>
      </c>
      <c r="AP188" s="117">
        <f t="shared" si="341"/>
        <v>0</v>
      </c>
      <c r="AQ188" s="117" t="e">
        <f t="shared" si="321"/>
        <v>#DIV/0!</v>
      </c>
      <c r="AR188" s="203"/>
      <c r="AS188" s="119"/>
    </row>
    <row r="189" spans="1:45" s="183" customFormat="1" ht="31.2" x14ac:dyDescent="0.3">
      <c r="A189" s="388"/>
      <c r="B189" s="395"/>
      <c r="C189" s="381"/>
      <c r="D189" s="151" t="s">
        <v>2</v>
      </c>
      <c r="E189" s="116">
        <f t="shared" ref="E189:F191" si="344">H189+K189+N189+Q189+T189+W189+Z189+AC189+AF189+AI189+AL189+AO189</f>
        <v>0</v>
      </c>
      <c r="F189" s="102">
        <f t="shared" si="344"/>
        <v>0</v>
      </c>
      <c r="G189" s="118" t="e">
        <f t="shared" si="247"/>
        <v>#DIV/0!</v>
      </c>
      <c r="H189" s="128">
        <v>0</v>
      </c>
      <c r="I189" s="109">
        <v>0</v>
      </c>
      <c r="J189" s="118" t="e">
        <f t="shared" si="311"/>
        <v>#DIV/0!</v>
      </c>
      <c r="K189" s="128">
        <v>0</v>
      </c>
      <c r="L189" s="109">
        <v>0</v>
      </c>
      <c r="M189" s="118" t="e">
        <f t="shared" si="312"/>
        <v>#DIV/0!</v>
      </c>
      <c r="N189" s="128">
        <v>0</v>
      </c>
      <c r="O189" s="109">
        <v>0</v>
      </c>
      <c r="P189" s="118" t="e">
        <f t="shared" si="313"/>
        <v>#DIV/0!</v>
      </c>
      <c r="Q189" s="128"/>
      <c r="R189" s="109"/>
      <c r="S189" s="118" t="e">
        <f t="shared" si="314"/>
        <v>#DIV/0!</v>
      </c>
      <c r="T189" s="128">
        <v>0</v>
      </c>
      <c r="U189" s="109">
        <v>0</v>
      </c>
      <c r="V189" s="118" t="e">
        <f t="shared" si="315"/>
        <v>#DIV/0!</v>
      </c>
      <c r="W189" s="128">
        <v>0</v>
      </c>
      <c r="X189" s="109">
        <v>0</v>
      </c>
      <c r="Y189" s="118" t="e">
        <f t="shared" si="316"/>
        <v>#DIV/0!</v>
      </c>
      <c r="Z189" s="128">
        <v>0</v>
      </c>
      <c r="AA189" s="109">
        <v>0</v>
      </c>
      <c r="AB189" s="118" t="e">
        <f t="shared" si="260"/>
        <v>#DIV/0!</v>
      </c>
      <c r="AC189" s="128">
        <v>0</v>
      </c>
      <c r="AD189" s="109">
        <v>0</v>
      </c>
      <c r="AE189" s="118" t="e">
        <f t="shared" si="317"/>
        <v>#DIV/0!</v>
      </c>
      <c r="AF189" s="128">
        <v>0</v>
      </c>
      <c r="AG189" s="109">
        <v>0</v>
      </c>
      <c r="AH189" s="118" t="e">
        <f t="shared" si="318"/>
        <v>#DIV/0!</v>
      </c>
      <c r="AI189" s="128">
        <v>0</v>
      </c>
      <c r="AJ189" s="109">
        <v>0</v>
      </c>
      <c r="AK189" s="118" t="e">
        <f t="shared" si="319"/>
        <v>#DIV/0!</v>
      </c>
      <c r="AL189" s="128">
        <v>0</v>
      </c>
      <c r="AM189" s="109">
        <v>0</v>
      </c>
      <c r="AN189" s="118" t="e">
        <f t="shared" si="320"/>
        <v>#DIV/0!</v>
      </c>
      <c r="AO189" s="128">
        <v>0</v>
      </c>
      <c r="AP189" s="109">
        <v>0</v>
      </c>
      <c r="AQ189" s="118" t="e">
        <f t="shared" si="321"/>
        <v>#DIV/0!</v>
      </c>
      <c r="AR189" s="109"/>
      <c r="AS189" s="99"/>
    </row>
    <row r="190" spans="1:45" s="183" customFormat="1" ht="15.75" customHeight="1" x14ac:dyDescent="0.3">
      <c r="A190" s="388"/>
      <c r="B190" s="395"/>
      <c r="C190" s="381"/>
      <c r="D190" s="151" t="s">
        <v>43</v>
      </c>
      <c r="E190" s="116">
        <f t="shared" si="344"/>
        <v>0</v>
      </c>
      <c r="F190" s="102">
        <f t="shared" si="344"/>
        <v>0</v>
      </c>
      <c r="G190" s="118" t="e">
        <f t="shared" si="247"/>
        <v>#DIV/0!</v>
      </c>
      <c r="H190" s="128">
        <v>0</v>
      </c>
      <c r="I190" s="109">
        <v>0</v>
      </c>
      <c r="J190" s="118" t="e">
        <f t="shared" si="311"/>
        <v>#DIV/0!</v>
      </c>
      <c r="K190" s="128">
        <v>0</v>
      </c>
      <c r="L190" s="109">
        <v>0</v>
      </c>
      <c r="M190" s="118" t="e">
        <f t="shared" si="312"/>
        <v>#DIV/0!</v>
      </c>
      <c r="N190" s="128">
        <v>0</v>
      </c>
      <c r="O190" s="109">
        <v>0</v>
      </c>
      <c r="P190" s="118" t="e">
        <f t="shared" si="313"/>
        <v>#DIV/0!</v>
      </c>
      <c r="Q190" s="128">
        <v>0</v>
      </c>
      <c r="R190" s="171">
        <v>0</v>
      </c>
      <c r="S190" s="118" t="e">
        <f t="shared" si="314"/>
        <v>#DIV/0!</v>
      </c>
      <c r="T190" s="128">
        <v>0</v>
      </c>
      <c r="U190" s="109">
        <v>0</v>
      </c>
      <c r="V190" s="118" t="e">
        <f t="shared" si="315"/>
        <v>#DIV/0!</v>
      </c>
      <c r="W190" s="128">
        <v>0</v>
      </c>
      <c r="X190" s="109">
        <v>0</v>
      </c>
      <c r="Y190" s="118" t="e">
        <f t="shared" si="316"/>
        <v>#DIV/0!</v>
      </c>
      <c r="Z190" s="128">
        <v>0</v>
      </c>
      <c r="AA190" s="109">
        <v>0</v>
      </c>
      <c r="AB190" s="118" t="e">
        <f t="shared" si="260"/>
        <v>#DIV/0!</v>
      </c>
      <c r="AC190" s="128">
        <v>0</v>
      </c>
      <c r="AD190" s="109">
        <v>0</v>
      </c>
      <c r="AE190" s="118" t="e">
        <f t="shared" si="317"/>
        <v>#DIV/0!</v>
      </c>
      <c r="AF190" s="128">
        <v>0</v>
      </c>
      <c r="AG190" s="109">
        <v>0</v>
      </c>
      <c r="AH190" s="118" t="e">
        <f t="shared" si="318"/>
        <v>#DIV/0!</v>
      </c>
      <c r="AI190" s="128">
        <v>0</v>
      </c>
      <c r="AJ190" s="109">
        <v>0</v>
      </c>
      <c r="AK190" s="118" t="e">
        <f t="shared" si="319"/>
        <v>#DIV/0!</v>
      </c>
      <c r="AL190" s="128">
        <v>0</v>
      </c>
      <c r="AM190" s="109">
        <v>0</v>
      </c>
      <c r="AN190" s="118" t="e">
        <f t="shared" si="320"/>
        <v>#DIV/0!</v>
      </c>
      <c r="AO190" s="128">
        <v>0</v>
      </c>
      <c r="AP190" s="109">
        <v>0</v>
      </c>
      <c r="AQ190" s="118" t="e">
        <f t="shared" si="321"/>
        <v>#DIV/0!</v>
      </c>
      <c r="AR190" s="109"/>
      <c r="AS190" s="99"/>
    </row>
    <row r="191" spans="1:45" s="183" customFormat="1" ht="31.2" x14ac:dyDescent="0.3">
      <c r="A191" s="389"/>
      <c r="B191" s="396"/>
      <c r="C191" s="381"/>
      <c r="D191" s="151" t="s">
        <v>285</v>
      </c>
      <c r="E191" s="116">
        <f t="shared" si="344"/>
        <v>0</v>
      </c>
      <c r="F191" s="102">
        <f t="shared" si="344"/>
        <v>0</v>
      </c>
      <c r="G191" s="118" t="e">
        <f t="shared" si="247"/>
        <v>#DIV/0!</v>
      </c>
      <c r="H191" s="128">
        <v>0</v>
      </c>
      <c r="I191" s="109">
        <v>0</v>
      </c>
      <c r="J191" s="118" t="e">
        <f t="shared" si="311"/>
        <v>#DIV/0!</v>
      </c>
      <c r="K191" s="128">
        <v>0</v>
      </c>
      <c r="L191" s="109">
        <v>0</v>
      </c>
      <c r="M191" s="118" t="e">
        <f t="shared" si="312"/>
        <v>#DIV/0!</v>
      </c>
      <c r="N191" s="128">
        <v>0</v>
      </c>
      <c r="O191" s="109">
        <v>0</v>
      </c>
      <c r="P191" s="118" t="e">
        <f t="shared" si="313"/>
        <v>#DIV/0!</v>
      </c>
      <c r="Q191" s="128"/>
      <c r="R191" s="109"/>
      <c r="S191" s="118" t="e">
        <f t="shared" si="314"/>
        <v>#DIV/0!</v>
      </c>
      <c r="T191" s="128">
        <v>0</v>
      </c>
      <c r="U191" s="109">
        <v>0</v>
      </c>
      <c r="V191" s="118" t="e">
        <f t="shared" si="315"/>
        <v>#DIV/0!</v>
      </c>
      <c r="W191" s="128">
        <v>0</v>
      </c>
      <c r="X191" s="109">
        <v>0</v>
      </c>
      <c r="Y191" s="118" t="e">
        <f t="shared" si="316"/>
        <v>#DIV/0!</v>
      </c>
      <c r="Z191" s="128">
        <v>0</v>
      </c>
      <c r="AA191" s="109">
        <v>0</v>
      </c>
      <c r="AB191" s="118" t="e">
        <f t="shared" si="260"/>
        <v>#DIV/0!</v>
      </c>
      <c r="AC191" s="128">
        <v>0</v>
      </c>
      <c r="AD191" s="109">
        <v>0</v>
      </c>
      <c r="AE191" s="118" t="e">
        <f t="shared" si="317"/>
        <v>#DIV/0!</v>
      </c>
      <c r="AF191" s="128">
        <v>0</v>
      </c>
      <c r="AG191" s="109">
        <v>0</v>
      </c>
      <c r="AH191" s="118" t="e">
        <f t="shared" si="318"/>
        <v>#DIV/0!</v>
      </c>
      <c r="AI191" s="128">
        <v>0</v>
      </c>
      <c r="AJ191" s="109">
        <v>0</v>
      </c>
      <c r="AK191" s="118" t="e">
        <f t="shared" si="319"/>
        <v>#DIV/0!</v>
      </c>
      <c r="AL191" s="128">
        <v>0</v>
      </c>
      <c r="AM191" s="109">
        <v>0</v>
      </c>
      <c r="AN191" s="118" t="e">
        <f t="shared" si="320"/>
        <v>#DIV/0!</v>
      </c>
      <c r="AO191" s="128">
        <v>0</v>
      </c>
      <c r="AP191" s="109">
        <v>0</v>
      </c>
      <c r="AQ191" s="118" t="e">
        <f t="shared" si="321"/>
        <v>#DIV/0!</v>
      </c>
      <c r="AR191" s="109"/>
      <c r="AS191" s="99"/>
    </row>
    <row r="192" spans="1:45" s="183" customFormat="1" ht="23.25" customHeight="1" x14ac:dyDescent="0.3">
      <c r="A192" s="387" t="s">
        <v>4</v>
      </c>
      <c r="B192" s="390" t="s">
        <v>359</v>
      </c>
      <c r="C192" s="381"/>
      <c r="D192" s="164" t="s">
        <v>284</v>
      </c>
      <c r="E192" s="116">
        <f>E193+E194+E195</f>
        <v>0</v>
      </c>
      <c r="F192" s="117">
        <f t="shared" ref="F192:AP192" si="345">F193+F194+F195</f>
        <v>0</v>
      </c>
      <c r="G192" s="117" t="e">
        <f t="shared" si="247"/>
        <v>#DIV/0!</v>
      </c>
      <c r="H192" s="116">
        <f t="shared" si="345"/>
        <v>0</v>
      </c>
      <c r="I192" s="117">
        <f t="shared" si="345"/>
        <v>0</v>
      </c>
      <c r="J192" s="117" t="e">
        <f t="shared" si="311"/>
        <v>#DIV/0!</v>
      </c>
      <c r="K192" s="116">
        <f t="shared" ref="K192" si="346">K193+K194+K195</f>
        <v>0</v>
      </c>
      <c r="L192" s="117">
        <f t="shared" si="345"/>
        <v>0</v>
      </c>
      <c r="M192" s="117" t="e">
        <f t="shared" si="312"/>
        <v>#DIV/0!</v>
      </c>
      <c r="N192" s="116">
        <f t="shared" ref="N192" si="347">N193+N194+N195</f>
        <v>0</v>
      </c>
      <c r="O192" s="117">
        <f t="shared" si="345"/>
        <v>0</v>
      </c>
      <c r="P192" s="117" t="e">
        <f t="shared" si="313"/>
        <v>#DIV/0!</v>
      </c>
      <c r="Q192" s="116">
        <f t="shared" si="345"/>
        <v>0</v>
      </c>
      <c r="R192" s="117">
        <f t="shared" si="345"/>
        <v>0</v>
      </c>
      <c r="S192" s="117" t="e">
        <f t="shared" si="314"/>
        <v>#DIV/0!</v>
      </c>
      <c r="T192" s="116">
        <f t="shared" si="345"/>
        <v>0</v>
      </c>
      <c r="U192" s="117">
        <f t="shared" si="345"/>
        <v>0</v>
      </c>
      <c r="V192" s="117" t="e">
        <f t="shared" si="315"/>
        <v>#DIV/0!</v>
      </c>
      <c r="W192" s="116">
        <f t="shared" si="345"/>
        <v>0</v>
      </c>
      <c r="X192" s="117">
        <f t="shared" si="345"/>
        <v>0</v>
      </c>
      <c r="Y192" s="117" t="e">
        <f t="shared" si="316"/>
        <v>#DIV/0!</v>
      </c>
      <c r="Z192" s="116">
        <f t="shared" si="345"/>
        <v>0</v>
      </c>
      <c r="AA192" s="117">
        <f t="shared" si="345"/>
        <v>0</v>
      </c>
      <c r="AB192" s="117" t="e">
        <f t="shared" si="260"/>
        <v>#DIV/0!</v>
      </c>
      <c r="AC192" s="116">
        <f t="shared" si="345"/>
        <v>0</v>
      </c>
      <c r="AD192" s="117">
        <f t="shared" si="345"/>
        <v>0</v>
      </c>
      <c r="AE192" s="117" t="e">
        <f t="shared" si="317"/>
        <v>#DIV/0!</v>
      </c>
      <c r="AF192" s="116">
        <f t="shared" si="345"/>
        <v>0</v>
      </c>
      <c r="AG192" s="117">
        <f t="shared" si="345"/>
        <v>0</v>
      </c>
      <c r="AH192" s="117" t="e">
        <f t="shared" si="318"/>
        <v>#DIV/0!</v>
      </c>
      <c r="AI192" s="116">
        <f t="shared" si="345"/>
        <v>0</v>
      </c>
      <c r="AJ192" s="117">
        <f t="shared" si="345"/>
        <v>0</v>
      </c>
      <c r="AK192" s="117" t="e">
        <f t="shared" si="319"/>
        <v>#DIV/0!</v>
      </c>
      <c r="AL192" s="116">
        <f t="shared" si="345"/>
        <v>0</v>
      </c>
      <c r="AM192" s="117">
        <f t="shared" si="345"/>
        <v>0</v>
      </c>
      <c r="AN192" s="117" t="e">
        <f t="shared" si="320"/>
        <v>#DIV/0!</v>
      </c>
      <c r="AO192" s="116">
        <f t="shared" si="345"/>
        <v>0</v>
      </c>
      <c r="AP192" s="117">
        <f t="shared" si="345"/>
        <v>0</v>
      </c>
      <c r="AQ192" s="117" t="e">
        <f t="shared" si="321"/>
        <v>#DIV/0!</v>
      </c>
      <c r="AR192" s="203"/>
      <c r="AS192" s="119"/>
    </row>
    <row r="193" spans="1:45" s="183" customFormat="1" ht="31.2" x14ac:dyDescent="0.3">
      <c r="A193" s="388"/>
      <c r="B193" s="391"/>
      <c r="C193" s="381"/>
      <c r="D193" s="151" t="s">
        <v>2</v>
      </c>
      <c r="E193" s="116">
        <f t="shared" ref="E193:F195" si="348">H193+K193+N193+Q193+T193+W193+Z193+AC193+AF193+AI193+AL193+AO193</f>
        <v>0</v>
      </c>
      <c r="F193" s="102">
        <f t="shared" si="348"/>
        <v>0</v>
      </c>
      <c r="G193" s="118" t="e">
        <f t="shared" si="247"/>
        <v>#DIV/0!</v>
      </c>
      <c r="H193" s="128">
        <v>0</v>
      </c>
      <c r="I193" s="109">
        <v>0</v>
      </c>
      <c r="J193" s="118" t="e">
        <f t="shared" si="311"/>
        <v>#DIV/0!</v>
      </c>
      <c r="K193" s="128">
        <v>0</v>
      </c>
      <c r="L193" s="109">
        <v>0</v>
      </c>
      <c r="M193" s="118" t="e">
        <f t="shared" si="312"/>
        <v>#DIV/0!</v>
      </c>
      <c r="N193" s="128">
        <v>0</v>
      </c>
      <c r="O193" s="109">
        <v>0</v>
      </c>
      <c r="P193" s="118" t="e">
        <f t="shared" si="313"/>
        <v>#DIV/0!</v>
      </c>
      <c r="Q193" s="128">
        <v>0</v>
      </c>
      <c r="R193" s="109">
        <v>0</v>
      </c>
      <c r="S193" s="118" t="e">
        <f t="shared" si="314"/>
        <v>#DIV/0!</v>
      </c>
      <c r="T193" s="128"/>
      <c r="U193" s="109"/>
      <c r="V193" s="118" t="e">
        <f t="shared" si="315"/>
        <v>#DIV/0!</v>
      </c>
      <c r="W193" s="128">
        <v>0</v>
      </c>
      <c r="X193" s="109">
        <v>0</v>
      </c>
      <c r="Y193" s="118" t="e">
        <f t="shared" si="316"/>
        <v>#DIV/0!</v>
      </c>
      <c r="Z193" s="128">
        <v>0</v>
      </c>
      <c r="AA193" s="109">
        <v>0</v>
      </c>
      <c r="AB193" s="118" t="e">
        <f t="shared" si="260"/>
        <v>#DIV/0!</v>
      </c>
      <c r="AC193" s="128">
        <v>0</v>
      </c>
      <c r="AD193" s="109">
        <v>0</v>
      </c>
      <c r="AE193" s="118" t="e">
        <f t="shared" si="317"/>
        <v>#DIV/0!</v>
      </c>
      <c r="AF193" s="128">
        <v>0</v>
      </c>
      <c r="AG193" s="109">
        <v>0</v>
      </c>
      <c r="AH193" s="118" t="e">
        <f t="shared" si="318"/>
        <v>#DIV/0!</v>
      </c>
      <c r="AI193" s="128">
        <v>0</v>
      </c>
      <c r="AJ193" s="109">
        <v>0</v>
      </c>
      <c r="AK193" s="118" t="e">
        <f t="shared" si="319"/>
        <v>#DIV/0!</v>
      </c>
      <c r="AL193" s="128">
        <v>0</v>
      </c>
      <c r="AM193" s="109">
        <v>0</v>
      </c>
      <c r="AN193" s="118" t="e">
        <f t="shared" si="320"/>
        <v>#DIV/0!</v>
      </c>
      <c r="AO193" s="128">
        <v>0</v>
      </c>
      <c r="AP193" s="109">
        <v>0</v>
      </c>
      <c r="AQ193" s="118" t="e">
        <f t="shared" si="321"/>
        <v>#DIV/0!</v>
      </c>
      <c r="AR193" s="109"/>
      <c r="AS193" s="99"/>
    </row>
    <row r="194" spans="1:45" s="183" customFormat="1" ht="15.75" customHeight="1" x14ac:dyDescent="0.3">
      <c r="A194" s="388"/>
      <c r="B194" s="391"/>
      <c r="C194" s="381"/>
      <c r="D194" s="151" t="s">
        <v>43</v>
      </c>
      <c r="E194" s="116">
        <f t="shared" si="348"/>
        <v>0</v>
      </c>
      <c r="F194" s="102">
        <f t="shared" si="348"/>
        <v>0</v>
      </c>
      <c r="G194" s="118" t="e">
        <f t="shared" si="247"/>
        <v>#DIV/0!</v>
      </c>
      <c r="H194" s="128">
        <v>0</v>
      </c>
      <c r="I194" s="109">
        <v>0</v>
      </c>
      <c r="J194" s="118" t="e">
        <f t="shared" si="311"/>
        <v>#DIV/0!</v>
      </c>
      <c r="K194" s="128">
        <v>0</v>
      </c>
      <c r="L194" s="109">
        <v>0</v>
      </c>
      <c r="M194" s="118" t="e">
        <f t="shared" si="312"/>
        <v>#DIV/0!</v>
      </c>
      <c r="N194" s="128">
        <v>0</v>
      </c>
      <c r="O194" s="109">
        <v>0</v>
      </c>
      <c r="P194" s="118" t="e">
        <f t="shared" si="313"/>
        <v>#DIV/0!</v>
      </c>
      <c r="Q194" s="128">
        <v>0</v>
      </c>
      <c r="R194" s="109">
        <v>0</v>
      </c>
      <c r="S194" s="118" t="e">
        <f t="shared" si="314"/>
        <v>#DIV/0!</v>
      </c>
      <c r="T194" s="128">
        <v>0</v>
      </c>
      <c r="U194" s="109"/>
      <c r="V194" s="118" t="e">
        <f t="shared" si="315"/>
        <v>#DIV/0!</v>
      </c>
      <c r="W194" s="128">
        <v>0</v>
      </c>
      <c r="X194" s="109">
        <v>0</v>
      </c>
      <c r="Y194" s="118" t="e">
        <f t="shared" si="316"/>
        <v>#DIV/0!</v>
      </c>
      <c r="Z194" s="128">
        <v>0</v>
      </c>
      <c r="AA194" s="109">
        <v>0</v>
      </c>
      <c r="AB194" s="118" t="e">
        <f t="shared" si="260"/>
        <v>#DIV/0!</v>
      </c>
      <c r="AC194" s="128">
        <v>0</v>
      </c>
      <c r="AD194" s="109">
        <v>0</v>
      </c>
      <c r="AE194" s="118" t="e">
        <f t="shared" si="317"/>
        <v>#DIV/0!</v>
      </c>
      <c r="AF194" s="128">
        <v>0</v>
      </c>
      <c r="AG194" s="109">
        <v>0</v>
      </c>
      <c r="AH194" s="118" t="e">
        <f t="shared" si="318"/>
        <v>#DIV/0!</v>
      </c>
      <c r="AI194" s="128">
        <v>0</v>
      </c>
      <c r="AJ194" s="109">
        <v>0</v>
      </c>
      <c r="AK194" s="118" t="e">
        <f t="shared" si="319"/>
        <v>#DIV/0!</v>
      </c>
      <c r="AL194" s="128">
        <v>0</v>
      </c>
      <c r="AM194" s="109">
        <v>0</v>
      </c>
      <c r="AN194" s="118" t="e">
        <f t="shared" si="320"/>
        <v>#DIV/0!</v>
      </c>
      <c r="AO194" s="128">
        <v>0</v>
      </c>
      <c r="AP194" s="109">
        <v>0</v>
      </c>
      <c r="AQ194" s="118" t="e">
        <f t="shared" si="321"/>
        <v>#DIV/0!</v>
      </c>
      <c r="AR194" s="109"/>
      <c r="AS194" s="99"/>
    </row>
    <row r="195" spans="1:45" s="183" customFormat="1" ht="31.2" x14ac:dyDescent="0.3">
      <c r="A195" s="389"/>
      <c r="B195" s="392"/>
      <c r="C195" s="381"/>
      <c r="D195" s="151" t="s">
        <v>285</v>
      </c>
      <c r="E195" s="116">
        <f t="shared" si="348"/>
        <v>0</v>
      </c>
      <c r="F195" s="102">
        <f t="shared" si="348"/>
        <v>0</v>
      </c>
      <c r="G195" s="118" t="e">
        <f t="shared" si="247"/>
        <v>#DIV/0!</v>
      </c>
      <c r="H195" s="128">
        <v>0</v>
      </c>
      <c r="I195" s="109">
        <v>0</v>
      </c>
      <c r="J195" s="118" t="e">
        <f t="shared" si="311"/>
        <v>#DIV/0!</v>
      </c>
      <c r="K195" s="128">
        <v>0</v>
      </c>
      <c r="L195" s="109">
        <v>0</v>
      </c>
      <c r="M195" s="118" t="e">
        <f t="shared" si="312"/>
        <v>#DIV/0!</v>
      </c>
      <c r="N195" s="128">
        <v>0</v>
      </c>
      <c r="O195" s="109">
        <v>0</v>
      </c>
      <c r="P195" s="118" t="e">
        <f t="shared" si="313"/>
        <v>#DIV/0!</v>
      </c>
      <c r="Q195" s="128">
        <v>0</v>
      </c>
      <c r="R195" s="109">
        <v>0</v>
      </c>
      <c r="S195" s="118" t="e">
        <f t="shared" si="314"/>
        <v>#DIV/0!</v>
      </c>
      <c r="T195" s="128"/>
      <c r="U195" s="109"/>
      <c r="V195" s="118" t="e">
        <f t="shared" si="315"/>
        <v>#DIV/0!</v>
      </c>
      <c r="W195" s="128">
        <v>0</v>
      </c>
      <c r="X195" s="109">
        <v>0</v>
      </c>
      <c r="Y195" s="118" t="e">
        <f t="shared" si="316"/>
        <v>#DIV/0!</v>
      </c>
      <c r="Z195" s="128">
        <v>0</v>
      </c>
      <c r="AA195" s="109">
        <v>0</v>
      </c>
      <c r="AB195" s="118" t="e">
        <f t="shared" si="260"/>
        <v>#DIV/0!</v>
      </c>
      <c r="AC195" s="128">
        <v>0</v>
      </c>
      <c r="AD195" s="109">
        <v>0</v>
      </c>
      <c r="AE195" s="118" t="e">
        <f t="shared" si="317"/>
        <v>#DIV/0!</v>
      </c>
      <c r="AF195" s="128">
        <v>0</v>
      </c>
      <c r="AG195" s="109">
        <v>0</v>
      </c>
      <c r="AH195" s="118" t="e">
        <f t="shared" si="318"/>
        <v>#DIV/0!</v>
      </c>
      <c r="AI195" s="128">
        <v>0</v>
      </c>
      <c r="AJ195" s="109">
        <v>0</v>
      </c>
      <c r="AK195" s="118" t="e">
        <f t="shared" si="319"/>
        <v>#DIV/0!</v>
      </c>
      <c r="AL195" s="128">
        <v>0</v>
      </c>
      <c r="AM195" s="109">
        <v>0</v>
      </c>
      <c r="AN195" s="118" t="e">
        <f t="shared" si="320"/>
        <v>#DIV/0!</v>
      </c>
      <c r="AO195" s="128">
        <v>0</v>
      </c>
      <c r="AP195" s="109">
        <v>0</v>
      </c>
      <c r="AQ195" s="118" t="e">
        <f t="shared" si="321"/>
        <v>#DIV/0!</v>
      </c>
      <c r="AR195" s="109"/>
      <c r="AS195" s="99"/>
    </row>
    <row r="196" spans="1:45" s="183" customFormat="1" ht="15.75" customHeight="1" x14ac:dyDescent="0.3">
      <c r="A196" s="387" t="s">
        <v>5</v>
      </c>
      <c r="B196" s="390" t="s">
        <v>314</v>
      </c>
      <c r="C196" s="381"/>
      <c r="D196" s="164" t="s">
        <v>284</v>
      </c>
      <c r="E196" s="116">
        <f>E197+E198+E199</f>
        <v>0</v>
      </c>
      <c r="F196" s="117">
        <f t="shared" ref="F196:AP196" si="349">F197+F198+F199</f>
        <v>0</v>
      </c>
      <c r="G196" s="117" t="e">
        <f t="shared" si="247"/>
        <v>#DIV/0!</v>
      </c>
      <c r="H196" s="116">
        <f t="shared" si="349"/>
        <v>0</v>
      </c>
      <c r="I196" s="117">
        <f t="shared" si="349"/>
        <v>0</v>
      </c>
      <c r="J196" s="117" t="e">
        <f t="shared" si="311"/>
        <v>#DIV/0!</v>
      </c>
      <c r="K196" s="116">
        <f t="shared" ref="K196" si="350">K197+K198+K199</f>
        <v>0</v>
      </c>
      <c r="L196" s="117">
        <f t="shared" si="349"/>
        <v>0</v>
      </c>
      <c r="M196" s="117" t="e">
        <f t="shared" si="312"/>
        <v>#DIV/0!</v>
      </c>
      <c r="N196" s="116">
        <f t="shared" ref="N196" si="351">N197+N198+N199</f>
        <v>0</v>
      </c>
      <c r="O196" s="117">
        <f t="shared" si="349"/>
        <v>0</v>
      </c>
      <c r="P196" s="117" t="e">
        <f t="shared" si="313"/>
        <v>#DIV/0!</v>
      </c>
      <c r="Q196" s="116">
        <f t="shared" si="349"/>
        <v>0</v>
      </c>
      <c r="R196" s="117">
        <f t="shared" si="349"/>
        <v>0</v>
      </c>
      <c r="S196" s="117" t="e">
        <f t="shared" si="314"/>
        <v>#DIV/0!</v>
      </c>
      <c r="T196" s="116">
        <f t="shared" si="349"/>
        <v>0</v>
      </c>
      <c r="U196" s="117">
        <f t="shared" si="349"/>
        <v>0</v>
      </c>
      <c r="V196" s="117" t="e">
        <f t="shared" si="315"/>
        <v>#DIV/0!</v>
      </c>
      <c r="W196" s="116">
        <f t="shared" si="349"/>
        <v>0</v>
      </c>
      <c r="X196" s="117">
        <f t="shared" si="349"/>
        <v>0</v>
      </c>
      <c r="Y196" s="117" t="e">
        <f t="shared" si="316"/>
        <v>#DIV/0!</v>
      </c>
      <c r="Z196" s="116">
        <f t="shared" si="349"/>
        <v>0</v>
      </c>
      <c r="AA196" s="117">
        <f t="shared" si="349"/>
        <v>0</v>
      </c>
      <c r="AB196" s="117" t="e">
        <f t="shared" si="260"/>
        <v>#DIV/0!</v>
      </c>
      <c r="AC196" s="116">
        <f t="shared" si="349"/>
        <v>0</v>
      </c>
      <c r="AD196" s="117">
        <f t="shared" si="349"/>
        <v>0</v>
      </c>
      <c r="AE196" s="117" t="e">
        <f t="shared" si="317"/>
        <v>#DIV/0!</v>
      </c>
      <c r="AF196" s="116">
        <f t="shared" si="349"/>
        <v>0</v>
      </c>
      <c r="AG196" s="117">
        <f t="shared" si="349"/>
        <v>0</v>
      </c>
      <c r="AH196" s="117" t="e">
        <f t="shared" si="318"/>
        <v>#DIV/0!</v>
      </c>
      <c r="AI196" s="116">
        <f t="shared" si="349"/>
        <v>0</v>
      </c>
      <c r="AJ196" s="117">
        <f t="shared" si="349"/>
        <v>0</v>
      </c>
      <c r="AK196" s="117" t="e">
        <f t="shared" si="319"/>
        <v>#DIV/0!</v>
      </c>
      <c r="AL196" s="116">
        <f t="shared" si="349"/>
        <v>0</v>
      </c>
      <c r="AM196" s="117">
        <f t="shared" si="349"/>
        <v>0</v>
      </c>
      <c r="AN196" s="117" t="e">
        <f t="shared" si="320"/>
        <v>#DIV/0!</v>
      </c>
      <c r="AO196" s="116">
        <f t="shared" si="349"/>
        <v>0</v>
      </c>
      <c r="AP196" s="117">
        <f t="shared" si="349"/>
        <v>0</v>
      </c>
      <c r="AQ196" s="117" t="e">
        <f t="shared" si="321"/>
        <v>#DIV/0!</v>
      </c>
      <c r="AR196" s="203"/>
      <c r="AS196" s="119"/>
    </row>
    <row r="197" spans="1:45" s="183" customFormat="1" ht="31.2" x14ac:dyDescent="0.3">
      <c r="A197" s="388"/>
      <c r="B197" s="391"/>
      <c r="C197" s="381"/>
      <c r="D197" s="151" t="s">
        <v>2</v>
      </c>
      <c r="E197" s="116">
        <f t="shared" ref="E197:F199" si="352">H197+K197+N197+Q197+T197+W197+Z197+AC197+AF197+AI197+AL197+AO197</f>
        <v>0</v>
      </c>
      <c r="F197" s="102">
        <f t="shared" si="352"/>
        <v>0</v>
      </c>
      <c r="G197" s="118" t="e">
        <f t="shared" si="247"/>
        <v>#DIV/0!</v>
      </c>
      <c r="H197" s="128">
        <v>0</v>
      </c>
      <c r="I197" s="109">
        <v>0</v>
      </c>
      <c r="J197" s="118" t="e">
        <f t="shared" si="311"/>
        <v>#DIV/0!</v>
      </c>
      <c r="K197" s="128">
        <v>0</v>
      </c>
      <c r="L197" s="109">
        <v>0</v>
      </c>
      <c r="M197" s="118" t="e">
        <f t="shared" si="312"/>
        <v>#DIV/0!</v>
      </c>
      <c r="N197" s="128">
        <v>0</v>
      </c>
      <c r="O197" s="109">
        <v>0</v>
      </c>
      <c r="P197" s="118" t="e">
        <f t="shared" si="313"/>
        <v>#DIV/0!</v>
      </c>
      <c r="Q197" s="128">
        <v>0</v>
      </c>
      <c r="R197" s="109">
        <v>0</v>
      </c>
      <c r="S197" s="118" t="e">
        <f t="shared" si="314"/>
        <v>#DIV/0!</v>
      </c>
      <c r="T197" s="128">
        <v>0</v>
      </c>
      <c r="U197" s="109">
        <v>0</v>
      </c>
      <c r="V197" s="118" t="e">
        <f t="shared" si="315"/>
        <v>#DIV/0!</v>
      </c>
      <c r="W197" s="128"/>
      <c r="X197" s="109"/>
      <c r="Y197" s="118" t="e">
        <f t="shared" si="316"/>
        <v>#DIV/0!</v>
      </c>
      <c r="Z197" s="128">
        <v>0</v>
      </c>
      <c r="AA197" s="109">
        <v>0</v>
      </c>
      <c r="AB197" s="118" t="e">
        <f t="shared" si="260"/>
        <v>#DIV/0!</v>
      </c>
      <c r="AC197" s="128">
        <v>0</v>
      </c>
      <c r="AD197" s="109">
        <v>0</v>
      </c>
      <c r="AE197" s="118" t="e">
        <f t="shared" si="317"/>
        <v>#DIV/0!</v>
      </c>
      <c r="AF197" s="128">
        <v>0</v>
      </c>
      <c r="AG197" s="109">
        <v>0</v>
      </c>
      <c r="AH197" s="118" t="e">
        <f t="shared" si="318"/>
        <v>#DIV/0!</v>
      </c>
      <c r="AI197" s="128">
        <v>0</v>
      </c>
      <c r="AJ197" s="109">
        <v>0</v>
      </c>
      <c r="AK197" s="118" t="e">
        <f t="shared" si="319"/>
        <v>#DIV/0!</v>
      </c>
      <c r="AL197" s="128">
        <v>0</v>
      </c>
      <c r="AM197" s="109">
        <v>0</v>
      </c>
      <c r="AN197" s="118" t="e">
        <f t="shared" si="320"/>
        <v>#DIV/0!</v>
      </c>
      <c r="AO197" s="128">
        <v>0</v>
      </c>
      <c r="AP197" s="109">
        <v>0</v>
      </c>
      <c r="AQ197" s="118" t="e">
        <f t="shared" si="321"/>
        <v>#DIV/0!</v>
      </c>
      <c r="AR197" s="109"/>
      <c r="AS197" s="99"/>
    </row>
    <row r="198" spans="1:45" s="183" customFormat="1" ht="15.75" customHeight="1" x14ac:dyDescent="0.3">
      <c r="A198" s="388"/>
      <c r="B198" s="391"/>
      <c r="C198" s="381"/>
      <c r="D198" s="151" t="s">
        <v>43</v>
      </c>
      <c r="E198" s="116">
        <f t="shared" si="352"/>
        <v>0</v>
      </c>
      <c r="F198" s="102">
        <f t="shared" si="352"/>
        <v>0</v>
      </c>
      <c r="G198" s="118" t="e">
        <f t="shared" si="247"/>
        <v>#DIV/0!</v>
      </c>
      <c r="H198" s="128">
        <v>0</v>
      </c>
      <c r="I198" s="109">
        <v>0</v>
      </c>
      <c r="J198" s="118" t="e">
        <f t="shared" si="311"/>
        <v>#DIV/0!</v>
      </c>
      <c r="K198" s="128">
        <v>0</v>
      </c>
      <c r="L198" s="109">
        <v>0</v>
      </c>
      <c r="M198" s="118" t="e">
        <f t="shared" si="312"/>
        <v>#DIV/0!</v>
      </c>
      <c r="N198" s="128">
        <v>0</v>
      </c>
      <c r="O198" s="109">
        <v>0</v>
      </c>
      <c r="P198" s="118" t="e">
        <f t="shared" si="313"/>
        <v>#DIV/0!</v>
      </c>
      <c r="Q198" s="128">
        <v>0</v>
      </c>
      <c r="R198" s="109">
        <v>0</v>
      </c>
      <c r="S198" s="118" t="e">
        <f t="shared" si="314"/>
        <v>#DIV/0!</v>
      </c>
      <c r="T198" s="128">
        <v>0</v>
      </c>
      <c r="U198" s="109">
        <v>0</v>
      </c>
      <c r="V198" s="118" t="e">
        <f t="shared" si="315"/>
        <v>#DIV/0!</v>
      </c>
      <c r="W198" s="128">
        <v>0</v>
      </c>
      <c r="X198" s="109">
        <v>0</v>
      </c>
      <c r="Y198" s="118" t="e">
        <f t="shared" si="316"/>
        <v>#DIV/0!</v>
      </c>
      <c r="Z198" s="128">
        <v>0</v>
      </c>
      <c r="AA198" s="109">
        <v>0</v>
      </c>
      <c r="AB198" s="118" t="e">
        <f t="shared" si="260"/>
        <v>#DIV/0!</v>
      </c>
      <c r="AC198" s="128">
        <v>0</v>
      </c>
      <c r="AD198" s="109">
        <v>0</v>
      </c>
      <c r="AE198" s="118" t="e">
        <f t="shared" si="317"/>
        <v>#DIV/0!</v>
      </c>
      <c r="AF198" s="128">
        <v>0</v>
      </c>
      <c r="AG198" s="109">
        <v>0</v>
      </c>
      <c r="AH198" s="118" t="e">
        <f t="shared" si="318"/>
        <v>#DIV/0!</v>
      </c>
      <c r="AI198" s="128">
        <v>0</v>
      </c>
      <c r="AJ198" s="109">
        <v>0</v>
      </c>
      <c r="AK198" s="118" t="e">
        <f t="shared" si="319"/>
        <v>#DIV/0!</v>
      </c>
      <c r="AL198" s="128">
        <v>0</v>
      </c>
      <c r="AM198" s="109">
        <v>0</v>
      </c>
      <c r="AN198" s="118" t="e">
        <f t="shared" si="320"/>
        <v>#DIV/0!</v>
      </c>
      <c r="AO198" s="128">
        <v>0</v>
      </c>
      <c r="AP198" s="109">
        <v>0</v>
      </c>
      <c r="AQ198" s="118" t="e">
        <f t="shared" si="321"/>
        <v>#DIV/0!</v>
      </c>
      <c r="AR198" s="109"/>
      <c r="AS198" s="99"/>
    </row>
    <row r="199" spans="1:45" s="183" customFormat="1" ht="31.2" x14ac:dyDescent="0.3">
      <c r="A199" s="389"/>
      <c r="B199" s="392"/>
      <c r="C199" s="381"/>
      <c r="D199" s="151" t="s">
        <v>285</v>
      </c>
      <c r="E199" s="116">
        <f t="shared" si="352"/>
        <v>0</v>
      </c>
      <c r="F199" s="102">
        <f t="shared" si="352"/>
        <v>0</v>
      </c>
      <c r="G199" s="118" t="e">
        <f t="shared" si="247"/>
        <v>#DIV/0!</v>
      </c>
      <c r="H199" s="128">
        <v>0</v>
      </c>
      <c r="I199" s="109">
        <v>0</v>
      </c>
      <c r="J199" s="118" t="e">
        <f t="shared" si="311"/>
        <v>#DIV/0!</v>
      </c>
      <c r="K199" s="128">
        <v>0</v>
      </c>
      <c r="L199" s="109">
        <v>0</v>
      </c>
      <c r="M199" s="118" t="e">
        <f t="shared" si="312"/>
        <v>#DIV/0!</v>
      </c>
      <c r="N199" s="128">
        <v>0</v>
      </c>
      <c r="O199" s="109">
        <v>0</v>
      </c>
      <c r="P199" s="118" t="e">
        <f t="shared" si="313"/>
        <v>#DIV/0!</v>
      </c>
      <c r="Q199" s="128">
        <v>0</v>
      </c>
      <c r="R199" s="109">
        <v>0</v>
      </c>
      <c r="S199" s="118" t="e">
        <f t="shared" si="314"/>
        <v>#DIV/0!</v>
      </c>
      <c r="T199" s="128">
        <v>0</v>
      </c>
      <c r="U199" s="109">
        <v>0</v>
      </c>
      <c r="V199" s="118" t="e">
        <f t="shared" si="315"/>
        <v>#DIV/0!</v>
      </c>
      <c r="W199" s="128"/>
      <c r="X199" s="109"/>
      <c r="Y199" s="118" t="e">
        <f t="shared" si="316"/>
        <v>#DIV/0!</v>
      </c>
      <c r="Z199" s="128">
        <v>0</v>
      </c>
      <c r="AA199" s="109">
        <v>0</v>
      </c>
      <c r="AB199" s="118" t="e">
        <f t="shared" si="260"/>
        <v>#DIV/0!</v>
      </c>
      <c r="AC199" s="128">
        <v>0</v>
      </c>
      <c r="AD199" s="109">
        <v>0</v>
      </c>
      <c r="AE199" s="118" t="e">
        <f t="shared" si="317"/>
        <v>#DIV/0!</v>
      </c>
      <c r="AF199" s="128">
        <v>0</v>
      </c>
      <c r="AG199" s="109">
        <v>0</v>
      </c>
      <c r="AH199" s="118" t="e">
        <f t="shared" si="318"/>
        <v>#DIV/0!</v>
      </c>
      <c r="AI199" s="128">
        <v>0</v>
      </c>
      <c r="AJ199" s="109">
        <v>0</v>
      </c>
      <c r="AK199" s="118" t="e">
        <f t="shared" si="319"/>
        <v>#DIV/0!</v>
      </c>
      <c r="AL199" s="128">
        <v>0</v>
      </c>
      <c r="AM199" s="109">
        <v>0</v>
      </c>
      <c r="AN199" s="118" t="e">
        <f t="shared" si="320"/>
        <v>#DIV/0!</v>
      </c>
      <c r="AO199" s="128">
        <v>0</v>
      </c>
      <c r="AP199" s="109">
        <v>0</v>
      </c>
      <c r="AQ199" s="118" t="e">
        <f t="shared" si="321"/>
        <v>#DIV/0!</v>
      </c>
      <c r="AR199" s="109"/>
      <c r="AS199" s="99"/>
    </row>
    <row r="200" spans="1:45" s="183" customFormat="1" ht="15.75" customHeight="1" x14ac:dyDescent="0.3">
      <c r="A200" s="387" t="s">
        <v>9</v>
      </c>
      <c r="B200" s="390" t="s">
        <v>315</v>
      </c>
      <c r="C200" s="381"/>
      <c r="D200" s="164" t="s">
        <v>284</v>
      </c>
      <c r="E200" s="116">
        <f>E201+E202+E203</f>
        <v>20</v>
      </c>
      <c r="F200" s="117">
        <f t="shared" ref="F200:AP200" si="353">F201+F202+F203</f>
        <v>0</v>
      </c>
      <c r="G200" s="117">
        <f t="shared" si="247"/>
        <v>0</v>
      </c>
      <c r="H200" s="116">
        <f t="shared" si="353"/>
        <v>0</v>
      </c>
      <c r="I200" s="117">
        <f t="shared" si="353"/>
        <v>0</v>
      </c>
      <c r="J200" s="117" t="e">
        <f t="shared" si="311"/>
        <v>#DIV/0!</v>
      </c>
      <c r="K200" s="116">
        <f t="shared" ref="K200" si="354">K201+K202+K203</f>
        <v>0</v>
      </c>
      <c r="L200" s="117">
        <f t="shared" si="353"/>
        <v>0</v>
      </c>
      <c r="M200" s="117" t="e">
        <f t="shared" si="312"/>
        <v>#DIV/0!</v>
      </c>
      <c r="N200" s="116">
        <f t="shared" ref="N200" si="355">N201+N202+N203</f>
        <v>0</v>
      </c>
      <c r="O200" s="117">
        <f t="shared" si="353"/>
        <v>0</v>
      </c>
      <c r="P200" s="117" t="e">
        <f t="shared" si="313"/>
        <v>#DIV/0!</v>
      </c>
      <c r="Q200" s="116">
        <f t="shared" si="353"/>
        <v>0</v>
      </c>
      <c r="R200" s="117">
        <f t="shared" si="353"/>
        <v>0</v>
      </c>
      <c r="S200" s="117" t="e">
        <f t="shared" si="314"/>
        <v>#DIV/0!</v>
      </c>
      <c r="T200" s="116">
        <f t="shared" si="353"/>
        <v>20</v>
      </c>
      <c r="U200" s="117">
        <f t="shared" si="353"/>
        <v>0</v>
      </c>
      <c r="V200" s="117">
        <f t="shared" si="315"/>
        <v>0</v>
      </c>
      <c r="W200" s="116">
        <f t="shared" si="353"/>
        <v>0</v>
      </c>
      <c r="X200" s="117">
        <f t="shared" si="353"/>
        <v>0</v>
      </c>
      <c r="Y200" s="117" t="e">
        <f t="shared" si="316"/>
        <v>#DIV/0!</v>
      </c>
      <c r="Z200" s="116">
        <f t="shared" si="353"/>
        <v>0</v>
      </c>
      <c r="AA200" s="117">
        <f t="shared" si="353"/>
        <v>0</v>
      </c>
      <c r="AB200" s="117" t="e">
        <f t="shared" si="260"/>
        <v>#DIV/0!</v>
      </c>
      <c r="AC200" s="116">
        <f t="shared" si="353"/>
        <v>0</v>
      </c>
      <c r="AD200" s="117">
        <f t="shared" si="353"/>
        <v>0</v>
      </c>
      <c r="AE200" s="117" t="e">
        <f t="shared" si="317"/>
        <v>#DIV/0!</v>
      </c>
      <c r="AF200" s="116">
        <f t="shared" si="353"/>
        <v>0</v>
      </c>
      <c r="AG200" s="117">
        <f t="shared" si="353"/>
        <v>0</v>
      </c>
      <c r="AH200" s="117" t="e">
        <f t="shared" si="318"/>
        <v>#DIV/0!</v>
      </c>
      <c r="AI200" s="116">
        <f t="shared" si="353"/>
        <v>0</v>
      </c>
      <c r="AJ200" s="117">
        <f t="shared" si="353"/>
        <v>0</v>
      </c>
      <c r="AK200" s="117" t="e">
        <f t="shared" si="319"/>
        <v>#DIV/0!</v>
      </c>
      <c r="AL200" s="116">
        <f t="shared" si="353"/>
        <v>0</v>
      </c>
      <c r="AM200" s="117">
        <f t="shared" si="353"/>
        <v>0</v>
      </c>
      <c r="AN200" s="117" t="e">
        <f t="shared" si="320"/>
        <v>#DIV/0!</v>
      </c>
      <c r="AO200" s="116">
        <f t="shared" si="353"/>
        <v>0</v>
      </c>
      <c r="AP200" s="117">
        <f t="shared" si="353"/>
        <v>0</v>
      </c>
      <c r="AQ200" s="117" t="e">
        <f t="shared" si="321"/>
        <v>#DIV/0!</v>
      </c>
      <c r="AR200" s="203"/>
      <c r="AS200" s="119"/>
    </row>
    <row r="201" spans="1:45" s="183" customFormat="1" ht="31.2" x14ac:dyDescent="0.3">
      <c r="A201" s="388"/>
      <c r="B201" s="391"/>
      <c r="C201" s="381"/>
      <c r="D201" s="151" t="s">
        <v>2</v>
      </c>
      <c r="E201" s="116">
        <f t="shared" ref="E201:F203" si="356">H201+K201+N201+Q201+T201+W201+Z201+AC201+AF201+AI201+AL201+AO201</f>
        <v>0</v>
      </c>
      <c r="F201" s="102">
        <f t="shared" si="356"/>
        <v>0</v>
      </c>
      <c r="G201" s="118" t="e">
        <f t="shared" si="247"/>
        <v>#DIV/0!</v>
      </c>
      <c r="H201" s="128">
        <v>0</v>
      </c>
      <c r="I201" s="109">
        <v>0</v>
      </c>
      <c r="J201" s="118" t="e">
        <f t="shared" si="311"/>
        <v>#DIV/0!</v>
      </c>
      <c r="K201" s="128">
        <v>0</v>
      </c>
      <c r="L201" s="109">
        <v>0</v>
      </c>
      <c r="M201" s="118" t="e">
        <f t="shared" si="312"/>
        <v>#DIV/0!</v>
      </c>
      <c r="N201" s="128">
        <v>0</v>
      </c>
      <c r="O201" s="109">
        <v>0</v>
      </c>
      <c r="P201" s="118" t="e">
        <f t="shared" si="313"/>
        <v>#DIV/0!</v>
      </c>
      <c r="Q201" s="128">
        <v>0</v>
      </c>
      <c r="R201" s="109">
        <v>0</v>
      </c>
      <c r="S201" s="118" t="e">
        <f t="shared" si="314"/>
        <v>#DIV/0!</v>
      </c>
      <c r="T201" s="128">
        <v>0</v>
      </c>
      <c r="U201" s="109">
        <v>0</v>
      </c>
      <c r="V201" s="118" t="e">
        <f t="shared" si="315"/>
        <v>#DIV/0!</v>
      </c>
      <c r="W201" s="128">
        <v>0</v>
      </c>
      <c r="X201" s="109">
        <v>0</v>
      </c>
      <c r="Y201" s="118" t="e">
        <f t="shared" si="316"/>
        <v>#DIV/0!</v>
      </c>
      <c r="Z201" s="128">
        <v>0</v>
      </c>
      <c r="AA201" s="109">
        <v>0</v>
      </c>
      <c r="AB201" s="118" t="e">
        <f t="shared" si="260"/>
        <v>#DIV/0!</v>
      </c>
      <c r="AC201" s="128">
        <v>0</v>
      </c>
      <c r="AD201" s="109">
        <v>0</v>
      </c>
      <c r="AE201" s="118" t="e">
        <f t="shared" si="317"/>
        <v>#DIV/0!</v>
      </c>
      <c r="AF201" s="128">
        <v>0</v>
      </c>
      <c r="AG201" s="109">
        <v>0</v>
      </c>
      <c r="AH201" s="118" t="e">
        <f t="shared" si="318"/>
        <v>#DIV/0!</v>
      </c>
      <c r="AI201" s="128">
        <v>0</v>
      </c>
      <c r="AJ201" s="109">
        <v>0</v>
      </c>
      <c r="AK201" s="118" t="e">
        <f t="shared" si="319"/>
        <v>#DIV/0!</v>
      </c>
      <c r="AL201" s="128"/>
      <c r="AM201" s="109"/>
      <c r="AN201" s="118" t="e">
        <f t="shared" si="320"/>
        <v>#DIV/0!</v>
      </c>
      <c r="AO201" s="128">
        <v>0</v>
      </c>
      <c r="AP201" s="109">
        <v>0</v>
      </c>
      <c r="AQ201" s="118" t="e">
        <f t="shared" si="321"/>
        <v>#DIV/0!</v>
      </c>
      <c r="AR201" s="109"/>
      <c r="AS201" s="99"/>
    </row>
    <row r="202" spans="1:45" s="183" customFormat="1" ht="15.75" customHeight="1" x14ac:dyDescent="0.3">
      <c r="A202" s="388"/>
      <c r="B202" s="391"/>
      <c r="C202" s="381"/>
      <c r="D202" s="151" t="s">
        <v>43</v>
      </c>
      <c r="E202" s="116">
        <f t="shared" si="356"/>
        <v>20</v>
      </c>
      <c r="F202" s="102">
        <f t="shared" si="356"/>
        <v>0</v>
      </c>
      <c r="G202" s="118">
        <f t="shared" si="247"/>
        <v>0</v>
      </c>
      <c r="H202" s="128">
        <v>0</v>
      </c>
      <c r="I202" s="109">
        <v>0</v>
      </c>
      <c r="J202" s="118" t="e">
        <f t="shared" si="311"/>
        <v>#DIV/0!</v>
      </c>
      <c r="K202" s="128">
        <v>0</v>
      </c>
      <c r="L202" s="109">
        <v>0</v>
      </c>
      <c r="M202" s="118" t="e">
        <f t="shared" si="312"/>
        <v>#DIV/0!</v>
      </c>
      <c r="N202" s="128">
        <v>0</v>
      </c>
      <c r="O202" s="109">
        <v>0</v>
      </c>
      <c r="P202" s="118" t="e">
        <f t="shared" si="313"/>
        <v>#DIV/0!</v>
      </c>
      <c r="Q202" s="128">
        <v>0</v>
      </c>
      <c r="R202" s="109"/>
      <c r="S202" s="118" t="e">
        <f t="shared" si="314"/>
        <v>#DIV/0!</v>
      </c>
      <c r="T202" s="128">
        <v>20</v>
      </c>
      <c r="U202" s="109"/>
      <c r="V202" s="118">
        <f t="shared" si="315"/>
        <v>0</v>
      </c>
      <c r="W202" s="128">
        <v>0</v>
      </c>
      <c r="X202" s="109">
        <v>0</v>
      </c>
      <c r="Y202" s="118" t="e">
        <f t="shared" si="316"/>
        <v>#DIV/0!</v>
      </c>
      <c r="Z202" s="128">
        <v>0</v>
      </c>
      <c r="AA202" s="109">
        <v>0</v>
      </c>
      <c r="AB202" s="118" t="e">
        <f t="shared" si="260"/>
        <v>#DIV/0!</v>
      </c>
      <c r="AC202" s="128">
        <v>0</v>
      </c>
      <c r="AD202" s="109">
        <v>0</v>
      </c>
      <c r="AE202" s="118" t="e">
        <f t="shared" si="317"/>
        <v>#DIV/0!</v>
      </c>
      <c r="AF202" s="170">
        <v>0</v>
      </c>
      <c r="AG202" s="171">
        <v>0</v>
      </c>
      <c r="AH202" s="118" t="e">
        <f t="shared" si="318"/>
        <v>#DIV/0!</v>
      </c>
      <c r="AI202" s="170">
        <v>0</v>
      </c>
      <c r="AJ202" s="109">
        <v>0</v>
      </c>
      <c r="AK202" s="118" t="e">
        <f t="shared" si="319"/>
        <v>#DIV/0!</v>
      </c>
      <c r="AL202" s="128">
        <v>0</v>
      </c>
      <c r="AM202" s="109">
        <v>0</v>
      </c>
      <c r="AN202" s="118" t="e">
        <f t="shared" si="320"/>
        <v>#DIV/0!</v>
      </c>
      <c r="AO202" s="128">
        <v>0</v>
      </c>
      <c r="AP202" s="109">
        <v>0</v>
      </c>
      <c r="AQ202" s="118" t="e">
        <f t="shared" si="321"/>
        <v>#DIV/0!</v>
      </c>
      <c r="AR202" s="109"/>
      <c r="AS202" s="99"/>
    </row>
    <row r="203" spans="1:45" s="183" customFormat="1" ht="31.2" x14ac:dyDescent="0.3">
      <c r="A203" s="389"/>
      <c r="B203" s="392"/>
      <c r="C203" s="381"/>
      <c r="D203" s="151" t="s">
        <v>285</v>
      </c>
      <c r="E203" s="116">
        <f t="shared" si="356"/>
        <v>0</v>
      </c>
      <c r="F203" s="102">
        <f t="shared" si="356"/>
        <v>0</v>
      </c>
      <c r="G203" s="118" t="e">
        <f t="shared" si="247"/>
        <v>#DIV/0!</v>
      </c>
      <c r="H203" s="128">
        <v>0</v>
      </c>
      <c r="I203" s="109">
        <v>0</v>
      </c>
      <c r="J203" s="118" t="e">
        <f t="shared" si="311"/>
        <v>#DIV/0!</v>
      </c>
      <c r="K203" s="128">
        <v>0</v>
      </c>
      <c r="L203" s="109">
        <v>0</v>
      </c>
      <c r="M203" s="118" t="e">
        <f t="shared" si="312"/>
        <v>#DIV/0!</v>
      </c>
      <c r="N203" s="128">
        <v>0</v>
      </c>
      <c r="O203" s="109">
        <v>0</v>
      </c>
      <c r="P203" s="118" t="e">
        <f t="shared" si="313"/>
        <v>#DIV/0!</v>
      </c>
      <c r="Q203" s="128">
        <v>0</v>
      </c>
      <c r="R203" s="109">
        <v>0</v>
      </c>
      <c r="S203" s="118" t="e">
        <f t="shared" si="314"/>
        <v>#DIV/0!</v>
      </c>
      <c r="T203" s="128">
        <v>0</v>
      </c>
      <c r="U203" s="109">
        <v>0</v>
      </c>
      <c r="V203" s="118" t="e">
        <f t="shared" si="315"/>
        <v>#DIV/0!</v>
      </c>
      <c r="W203" s="128">
        <v>0</v>
      </c>
      <c r="X203" s="109">
        <v>0</v>
      </c>
      <c r="Y203" s="118" t="e">
        <f t="shared" si="316"/>
        <v>#DIV/0!</v>
      </c>
      <c r="Z203" s="128">
        <v>0</v>
      </c>
      <c r="AA203" s="109">
        <v>0</v>
      </c>
      <c r="AB203" s="118" t="e">
        <f t="shared" si="260"/>
        <v>#DIV/0!</v>
      </c>
      <c r="AC203" s="128">
        <v>0</v>
      </c>
      <c r="AD203" s="109">
        <v>0</v>
      </c>
      <c r="AE203" s="118" t="e">
        <f t="shared" si="317"/>
        <v>#DIV/0!</v>
      </c>
      <c r="AF203" s="170">
        <v>0</v>
      </c>
      <c r="AG203" s="171">
        <v>0</v>
      </c>
      <c r="AH203" s="118" t="e">
        <f t="shared" si="318"/>
        <v>#DIV/0!</v>
      </c>
      <c r="AI203" s="170">
        <v>0</v>
      </c>
      <c r="AJ203" s="109">
        <v>0</v>
      </c>
      <c r="AK203" s="118" t="e">
        <f t="shared" si="319"/>
        <v>#DIV/0!</v>
      </c>
      <c r="AL203" s="128"/>
      <c r="AM203" s="109"/>
      <c r="AN203" s="118" t="e">
        <f t="shared" si="320"/>
        <v>#DIV/0!</v>
      </c>
      <c r="AO203" s="128">
        <v>0</v>
      </c>
      <c r="AP203" s="109">
        <v>0</v>
      </c>
      <c r="AQ203" s="118" t="e">
        <f t="shared" si="321"/>
        <v>#DIV/0!</v>
      </c>
      <c r="AR203" s="109"/>
      <c r="AS203" s="99"/>
    </row>
    <row r="204" spans="1:45" s="183" customFormat="1" ht="25.5" customHeight="1" x14ac:dyDescent="0.3">
      <c r="A204" s="387" t="s">
        <v>10</v>
      </c>
      <c r="B204" s="394" t="s">
        <v>316</v>
      </c>
      <c r="C204" s="381"/>
      <c r="D204" s="164" t="s">
        <v>284</v>
      </c>
      <c r="E204" s="116">
        <f>E205+E206+E207</f>
        <v>0</v>
      </c>
      <c r="F204" s="117">
        <f t="shared" ref="F204:AP204" si="357">F205+F206+F207</f>
        <v>0</v>
      </c>
      <c r="G204" s="117" t="e">
        <f t="shared" si="247"/>
        <v>#DIV/0!</v>
      </c>
      <c r="H204" s="116">
        <f t="shared" si="357"/>
        <v>0</v>
      </c>
      <c r="I204" s="117">
        <f t="shared" si="357"/>
        <v>0</v>
      </c>
      <c r="J204" s="117" t="e">
        <f t="shared" si="311"/>
        <v>#DIV/0!</v>
      </c>
      <c r="K204" s="116">
        <f t="shared" ref="K204" si="358">K205+K206+K207</f>
        <v>0</v>
      </c>
      <c r="L204" s="117">
        <f t="shared" si="357"/>
        <v>0</v>
      </c>
      <c r="M204" s="117" t="e">
        <f t="shared" si="312"/>
        <v>#DIV/0!</v>
      </c>
      <c r="N204" s="116">
        <f t="shared" ref="N204" si="359">N205+N206+N207</f>
        <v>0</v>
      </c>
      <c r="O204" s="117">
        <f t="shared" si="357"/>
        <v>0</v>
      </c>
      <c r="P204" s="117" t="e">
        <f t="shared" si="313"/>
        <v>#DIV/0!</v>
      </c>
      <c r="Q204" s="116">
        <f t="shared" si="357"/>
        <v>0</v>
      </c>
      <c r="R204" s="117">
        <f t="shared" si="357"/>
        <v>0</v>
      </c>
      <c r="S204" s="117" t="e">
        <f t="shared" si="314"/>
        <v>#DIV/0!</v>
      </c>
      <c r="T204" s="116">
        <f t="shared" si="357"/>
        <v>0</v>
      </c>
      <c r="U204" s="117">
        <f t="shared" si="357"/>
        <v>0</v>
      </c>
      <c r="V204" s="117" t="e">
        <f t="shared" si="315"/>
        <v>#DIV/0!</v>
      </c>
      <c r="W204" s="116">
        <f t="shared" si="357"/>
        <v>0</v>
      </c>
      <c r="X204" s="117">
        <f t="shared" si="357"/>
        <v>0</v>
      </c>
      <c r="Y204" s="117" t="e">
        <f t="shared" si="316"/>
        <v>#DIV/0!</v>
      </c>
      <c r="Z204" s="116">
        <f t="shared" si="357"/>
        <v>0</v>
      </c>
      <c r="AA204" s="117">
        <f t="shared" si="357"/>
        <v>0</v>
      </c>
      <c r="AB204" s="117" t="e">
        <f t="shared" si="260"/>
        <v>#DIV/0!</v>
      </c>
      <c r="AC204" s="116">
        <f t="shared" si="357"/>
        <v>0</v>
      </c>
      <c r="AD204" s="117">
        <f t="shared" si="357"/>
        <v>0</v>
      </c>
      <c r="AE204" s="117" t="e">
        <f t="shared" si="317"/>
        <v>#DIV/0!</v>
      </c>
      <c r="AF204" s="116">
        <f t="shared" si="357"/>
        <v>0</v>
      </c>
      <c r="AG204" s="117">
        <f t="shared" si="357"/>
        <v>0</v>
      </c>
      <c r="AH204" s="117" t="e">
        <f t="shared" si="318"/>
        <v>#DIV/0!</v>
      </c>
      <c r="AI204" s="116">
        <f t="shared" si="357"/>
        <v>0</v>
      </c>
      <c r="AJ204" s="117">
        <f t="shared" si="357"/>
        <v>0</v>
      </c>
      <c r="AK204" s="117" t="e">
        <f t="shared" si="319"/>
        <v>#DIV/0!</v>
      </c>
      <c r="AL204" s="116">
        <f t="shared" si="357"/>
        <v>0</v>
      </c>
      <c r="AM204" s="117">
        <f t="shared" si="357"/>
        <v>0</v>
      </c>
      <c r="AN204" s="117" t="e">
        <f t="shared" si="320"/>
        <v>#DIV/0!</v>
      </c>
      <c r="AO204" s="116">
        <f t="shared" si="357"/>
        <v>0</v>
      </c>
      <c r="AP204" s="117">
        <f t="shared" si="357"/>
        <v>0</v>
      </c>
      <c r="AQ204" s="117" t="e">
        <f t="shared" si="321"/>
        <v>#DIV/0!</v>
      </c>
      <c r="AR204" s="203"/>
      <c r="AS204" s="119"/>
    </row>
    <row r="205" spans="1:45" s="183" customFormat="1" ht="31.2" x14ac:dyDescent="0.3">
      <c r="A205" s="388"/>
      <c r="B205" s="395"/>
      <c r="C205" s="381"/>
      <c r="D205" s="151" t="s">
        <v>2</v>
      </c>
      <c r="E205" s="116">
        <f t="shared" ref="E205:F207" si="360">H205+K205+N205+Q205+T205+W205+Z205+AC205+AF205+AI205+AL205+AO205</f>
        <v>0</v>
      </c>
      <c r="F205" s="102">
        <f t="shared" si="360"/>
        <v>0</v>
      </c>
      <c r="G205" s="118" t="e">
        <f t="shared" si="247"/>
        <v>#DIV/0!</v>
      </c>
      <c r="H205" s="128">
        <v>0</v>
      </c>
      <c r="I205" s="109">
        <v>0</v>
      </c>
      <c r="J205" s="118" t="e">
        <f t="shared" si="311"/>
        <v>#DIV/0!</v>
      </c>
      <c r="K205" s="128">
        <v>0</v>
      </c>
      <c r="L205" s="109">
        <v>0</v>
      </c>
      <c r="M205" s="118" t="e">
        <f t="shared" si="312"/>
        <v>#DIV/0!</v>
      </c>
      <c r="N205" s="128">
        <v>0</v>
      </c>
      <c r="O205" s="109">
        <v>0</v>
      </c>
      <c r="P205" s="118" t="e">
        <f t="shared" si="313"/>
        <v>#DIV/0!</v>
      </c>
      <c r="Q205" s="128">
        <v>0</v>
      </c>
      <c r="R205" s="109">
        <v>0</v>
      </c>
      <c r="S205" s="118" t="e">
        <f t="shared" si="314"/>
        <v>#DIV/0!</v>
      </c>
      <c r="T205" s="128">
        <v>0</v>
      </c>
      <c r="U205" s="109">
        <v>0</v>
      </c>
      <c r="V205" s="118" t="e">
        <f t="shared" si="315"/>
        <v>#DIV/0!</v>
      </c>
      <c r="W205" s="128"/>
      <c r="X205" s="109"/>
      <c r="Y205" s="118" t="e">
        <f t="shared" si="316"/>
        <v>#DIV/0!</v>
      </c>
      <c r="Z205" s="128">
        <v>0</v>
      </c>
      <c r="AA205" s="109">
        <v>0</v>
      </c>
      <c r="AB205" s="118" t="e">
        <f t="shared" si="260"/>
        <v>#DIV/0!</v>
      </c>
      <c r="AC205" s="170">
        <v>0</v>
      </c>
      <c r="AD205" s="109">
        <v>0</v>
      </c>
      <c r="AE205" s="118" t="e">
        <f t="shared" si="317"/>
        <v>#DIV/0!</v>
      </c>
      <c r="AF205" s="170">
        <v>0</v>
      </c>
      <c r="AG205" s="171">
        <v>0</v>
      </c>
      <c r="AH205" s="118" t="e">
        <f t="shared" si="318"/>
        <v>#DIV/0!</v>
      </c>
      <c r="AI205" s="170">
        <v>0</v>
      </c>
      <c r="AJ205" s="109">
        <v>0</v>
      </c>
      <c r="AK205" s="118" t="e">
        <f t="shared" si="319"/>
        <v>#DIV/0!</v>
      </c>
      <c r="AL205" s="128">
        <v>0</v>
      </c>
      <c r="AM205" s="109">
        <v>0</v>
      </c>
      <c r="AN205" s="118" t="e">
        <f t="shared" si="320"/>
        <v>#DIV/0!</v>
      </c>
      <c r="AO205" s="128">
        <v>0</v>
      </c>
      <c r="AP205" s="109">
        <v>0</v>
      </c>
      <c r="AQ205" s="118" t="e">
        <f t="shared" si="321"/>
        <v>#DIV/0!</v>
      </c>
      <c r="AR205" s="109"/>
      <c r="AS205" s="99"/>
    </row>
    <row r="206" spans="1:45" s="183" customFormat="1" ht="15.75" customHeight="1" x14ac:dyDescent="0.3">
      <c r="A206" s="388"/>
      <c r="B206" s="395"/>
      <c r="C206" s="381"/>
      <c r="D206" s="151" t="s">
        <v>43</v>
      </c>
      <c r="E206" s="116">
        <f t="shared" si="360"/>
        <v>0</v>
      </c>
      <c r="F206" s="102">
        <f t="shared" si="360"/>
        <v>0</v>
      </c>
      <c r="G206" s="118" t="e">
        <f t="shared" si="247"/>
        <v>#DIV/0!</v>
      </c>
      <c r="H206" s="128">
        <v>0</v>
      </c>
      <c r="I206" s="109">
        <v>0</v>
      </c>
      <c r="J206" s="118" t="e">
        <f t="shared" si="311"/>
        <v>#DIV/0!</v>
      </c>
      <c r="K206" s="128">
        <v>0</v>
      </c>
      <c r="L206" s="109">
        <v>0</v>
      </c>
      <c r="M206" s="118" t="e">
        <f t="shared" si="312"/>
        <v>#DIV/0!</v>
      </c>
      <c r="N206" s="128">
        <v>0</v>
      </c>
      <c r="O206" s="109">
        <v>0</v>
      </c>
      <c r="P206" s="118" t="e">
        <f t="shared" si="313"/>
        <v>#DIV/0!</v>
      </c>
      <c r="Q206" s="128">
        <v>0</v>
      </c>
      <c r="R206" s="109">
        <v>0</v>
      </c>
      <c r="S206" s="118" t="e">
        <f t="shared" si="314"/>
        <v>#DIV/0!</v>
      </c>
      <c r="T206" s="128">
        <v>0</v>
      </c>
      <c r="U206" s="109">
        <v>0</v>
      </c>
      <c r="V206" s="118" t="e">
        <f t="shared" si="315"/>
        <v>#DIV/0!</v>
      </c>
      <c r="W206" s="128">
        <v>0</v>
      </c>
      <c r="X206" s="109"/>
      <c r="Y206" s="118" t="e">
        <f t="shared" si="316"/>
        <v>#DIV/0!</v>
      </c>
      <c r="Z206" s="128">
        <v>0</v>
      </c>
      <c r="AA206" s="109">
        <v>0</v>
      </c>
      <c r="AB206" s="118" t="e">
        <f t="shared" si="260"/>
        <v>#DIV/0!</v>
      </c>
      <c r="AC206" s="128">
        <v>0</v>
      </c>
      <c r="AD206" s="109">
        <v>0</v>
      </c>
      <c r="AE206" s="118" t="e">
        <f t="shared" si="317"/>
        <v>#DIV/0!</v>
      </c>
      <c r="AF206" s="128">
        <v>0</v>
      </c>
      <c r="AG206" s="109">
        <v>0</v>
      </c>
      <c r="AH206" s="118" t="e">
        <f t="shared" si="318"/>
        <v>#DIV/0!</v>
      </c>
      <c r="AI206" s="128">
        <v>0</v>
      </c>
      <c r="AJ206" s="109">
        <v>0</v>
      </c>
      <c r="AK206" s="118" t="e">
        <f t="shared" si="319"/>
        <v>#DIV/0!</v>
      </c>
      <c r="AL206" s="128">
        <v>0</v>
      </c>
      <c r="AM206" s="109">
        <v>0</v>
      </c>
      <c r="AN206" s="118" t="e">
        <f t="shared" si="320"/>
        <v>#DIV/0!</v>
      </c>
      <c r="AO206" s="128">
        <v>0</v>
      </c>
      <c r="AP206" s="109">
        <v>0</v>
      </c>
      <c r="AQ206" s="118" t="e">
        <f t="shared" si="321"/>
        <v>#DIV/0!</v>
      </c>
      <c r="AR206" s="109"/>
      <c r="AS206" s="99"/>
    </row>
    <row r="207" spans="1:45" s="183" customFormat="1" ht="31.2" x14ac:dyDescent="0.3">
      <c r="A207" s="389"/>
      <c r="B207" s="396"/>
      <c r="C207" s="381"/>
      <c r="D207" s="151" t="s">
        <v>285</v>
      </c>
      <c r="E207" s="116">
        <f t="shared" si="360"/>
        <v>0</v>
      </c>
      <c r="F207" s="102">
        <f t="shared" si="360"/>
        <v>0</v>
      </c>
      <c r="G207" s="118" t="e">
        <f t="shared" si="247"/>
        <v>#DIV/0!</v>
      </c>
      <c r="H207" s="128">
        <v>0</v>
      </c>
      <c r="I207" s="109">
        <v>0</v>
      </c>
      <c r="J207" s="118" t="e">
        <f t="shared" si="311"/>
        <v>#DIV/0!</v>
      </c>
      <c r="K207" s="128">
        <v>0</v>
      </c>
      <c r="L207" s="109">
        <v>0</v>
      </c>
      <c r="M207" s="118" t="e">
        <f t="shared" si="312"/>
        <v>#DIV/0!</v>
      </c>
      <c r="N207" s="128">
        <v>0</v>
      </c>
      <c r="O207" s="109">
        <v>0</v>
      </c>
      <c r="P207" s="118" t="e">
        <f t="shared" si="313"/>
        <v>#DIV/0!</v>
      </c>
      <c r="Q207" s="128">
        <v>0</v>
      </c>
      <c r="R207" s="109">
        <v>0</v>
      </c>
      <c r="S207" s="118" t="e">
        <f t="shared" si="314"/>
        <v>#DIV/0!</v>
      </c>
      <c r="T207" s="128">
        <v>0</v>
      </c>
      <c r="U207" s="109">
        <v>0</v>
      </c>
      <c r="V207" s="118" t="e">
        <f t="shared" si="315"/>
        <v>#DIV/0!</v>
      </c>
      <c r="W207" s="128"/>
      <c r="X207" s="109"/>
      <c r="Y207" s="118" t="e">
        <f t="shared" si="316"/>
        <v>#DIV/0!</v>
      </c>
      <c r="Z207" s="128">
        <v>0</v>
      </c>
      <c r="AA207" s="109">
        <v>0</v>
      </c>
      <c r="AB207" s="118" t="e">
        <f t="shared" si="260"/>
        <v>#DIV/0!</v>
      </c>
      <c r="AC207" s="128">
        <v>0</v>
      </c>
      <c r="AD207" s="109">
        <v>0</v>
      </c>
      <c r="AE207" s="118" t="e">
        <f t="shared" si="317"/>
        <v>#DIV/0!</v>
      </c>
      <c r="AF207" s="128">
        <v>0</v>
      </c>
      <c r="AG207" s="109">
        <v>0</v>
      </c>
      <c r="AH207" s="118" t="e">
        <f t="shared" si="318"/>
        <v>#DIV/0!</v>
      </c>
      <c r="AI207" s="128">
        <v>0</v>
      </c>
      <c r="AJ207" s="109">
        <v>0</v>
      </c>
      <c r="AK207" s="118" t="e">
        <f t="shared" si="319"/>
        <v>#DIV/0!</v>
      </c>
      <c r="AL207" s="128">
        <v>0</v>
      </c>
      <c r="AM207" s="109">
        <v>0</v>
      </c>
      <c r="AN207" s="118" t="e">
        <f t="shared" si="320"/>
        <v>#DIV/0!</v>
      </c>
      <c r="AO207" s="128">
        <v>0</v>
      </c>
      <c r="AP207" s="109">
        <v>0</v>
      </c>
      <c r="AQ207" s="118" t="e">
        <f t="shared" si="321"/>
        <v>#DIV/0!</v>
      </c>
      <c r="AR207" s="109"/>
      <c r="AS207" s="99"/>
    </row>
    <row r="208" spans="1:45" s="183" customFormat="1" ht="27.75" customHeight="1" x14ac:dyDescent="0.3">
      <c r="A208" s="387" t="s">
        <v>290</v>
      </c>
      <c r="B208" s="401" t="s">
        <v>360</v>
      </c>
      <c r="C208" s="381"/>
      <c r="D208" s="164" t="s">
        <v>284</v>
      </c>
      <c r="E208" s="116">
        <f>E209+E210+E211</f>
        <v>30</v>
      </c>
      <c r="F208" s="117">
        <f t="shared" ref="F208:AP208" si="361">F209+F210+F211</f>
        <v>0</v>
      </c>
      <c r="G208" s="117">
        <f t="shared" si="247"/>
        <v>0</v>
      </c>
      <c r="H208" s="116">
        <f t="shared" si="361"/>
        <v>0</v>
      </c>
      <c r="I208" s="117">
        <f t="shared" si="361"/>
        <v>0</v>
      </c>
      <c r="J208" s="117" t="e">
        <f t="shared" si="311"/>
        <v>#DIV/0!</v>
      </c>
      <c r="K208" s="116">
        <f t="shared" ref="K208" si="362">K209+K210+K211</f>
        <v>0</v>
      </c>
      <c r="L208" s="117">
        <f t="shared" si="361"/>
        <v>0</v>
      </c>
      <c r="M208" s="117" t="e">
        <f t="shared" si="312"/>
        <v>#DIV/0!</v>
      </c>
      <c r="N208" s="116">
        <f t="shared" ref="N208" si="363">N209+N210+N211</f>
        <v>0</v>
      </c>
      <c r="O208" s="117">
        <f t="shared" si="361"/>
        <v>0</v>
      </c>
      <c r="P208" s="117" t="e">
        <f t="shared" si="313"/>
        <v>#DIV/0!</v>
      </c>
      <c r="Q208" s="116">
        <f t="shared" si="361"/>
        <v>0</v>
      </c>
      <c r="R208" s="117">
        <f t="shared" si="361"/>
        <v>0</v>
      </c>
      <c r="S208" s="117" t="e">
        <f t="shared" si="314"/>
        <v>#DIV/0!</v>
      </c>
      <c r="T208" s="116">
        <f t="shared" si="361"/>
        <v>0</v>
      </c>
      <c r="U208" s="117">
        <f t="shared" si="361"/>
        <v>0</v>
      </c>
      <c r="V208" s="117" t="e">
        <f t="shared" si="315"/>
        <v>#DIV/0!</v>
      </c>
      <c r="W208" s="116">
        <f t="shared" si="361"/>
        <v>30</v>
      </c>
      <c r="X208" s="117">
        <f t="shared" si="361"/>
        <v>0</v>
      </c>
      <c r="Y208" s="117">
        <f t="shared" si="316"/>
        <v>0</v>
      </c>
      <c r="Z208" s="116">
        <f t="shared" si="361"/>
        <v>0</v>
      </c>
      <c r="AA208" s="117">
        <f t="shared" si="361"/>
        <v>0</v>
      </c>
      <c r="AB208" s="117" t="e">
        <f t="shared" si="260"/>
        <v>#DIV/0!</v>
      </c>
      <c r="AC208" s="116">
        <f t="shared" si="361"/>
        <v>0</v>
      </c>
      <c r="AD208" s="117">
        <f t="shared" si="361"/>
        <v>0</v>
      </c>
      <c r="AE208" s="117" t="e">
        <f t="shared" si="317"/>
        <v>#DIV/0!</v>
      </c>
      <c r="AF208" s="116">
        <f t="shared" si="361"/>
        <v>0</v>
      </c>
      <c r="AG208" s="117">
        <f t="shared" si="361"/>
        <v>0</v>
      </c>
      <c r="AH208" s="117" t="e">
        <f t="shared" si="318"/>
        <v>#DIV/0!</v>
      </c>
      <c r="AI208" s="116">
        <f t="shared" si="361"/>
        <v>0</v>
      </c>
      <c r="AJ208" s="117">
        <f t="shared" si="361"/>
        <v>0</v>
      </c>
      <c r="AK208" s="117" t="e">
        <f t="shared" si="319"/>
        <v>#DIV/0!</v>
      </c>
      <c r="AL208" s="116">
        <f t="shared" si="361"/>
        <v>0</v>
      </c>
      <c r="AM208" s="117">
        <f t="shared" si="361"/>
        <v>0</v>
      </c>
      <c r="AN208" s="117" t="e">
        <f t="shared" si="320"/>
        <v>#DIV/0!</v>
      </c>
      <c r="AO208" s="116">
        <f t="shared" si="361"/>
        <v>0</v>
      </c>
      <c r="AP208" s="117">
        <f t="shared" si="361"/>
        <v>0</v>
      </c>
      <c r="AQ208" s="117" t="e">
        <f t="shared" si="321"/>
        <v>#DIV/0!</v>
      </c>
      <c r="AR208" s="203"/>
      <c r="AS208" s="119"/>
    </row>
    <row r="209" spans="1:45" s="183" customFormat="1" ht="31.2" x14ac:dyDescent="0.3">
      <c r="A209" s="388"/>
      <c r="B209" s="402"/>
      <c r="C209" s="381"/>
      <c r="D209" s="151" t="s">
        <v>2</v>
      </c>
      <c r="E209" s="116">
        <f t="shared" ref="E209:F211" si="364">H209+K209+N209+Q209+T209+W209+Z209+AC209+AF209+AI209+AL209+AO209</f>
        <v>0</v>
      </c>
      <c r="F209" s="102">
        <f t="shared" si="364"/>
        <v>0</v>
      </c>
      <c r="G209" s="118" t="e">
        <f t="shared" si="247"/>
        <v>#DIV/0!</v>
      </c>
      <c r="H209" s="128">
        <v>0</v>
      </c>
      <c r="I209" s="109">
        <v>0</v>
      </c>
      <c r="J209" s="118" t="e">
        <f t="shared" si="311"/>
        <v>#DIV/0!</v>
      </c>
      <c r="K209" s="128">
        <v>0</v>
      </c>
      <c r="L209" s="109">
        <v>0</v>
      </c>
      <c r="M209" s="118" t="e">
        <f t="shared" si="312"/>
        <v>#DIV/0!</v>
      </c>
      <c r="N209" s="128">
        <v>0</v>
      </c>
      <c r="O209" s="109">
        <v>0</v>
      </c>
      <c r="P209" s="118" t="e">
        <f t="shared" si="313"/>
        <v>#DIV/0!</v>
      </c>
      <c r="Q209" s="128">
        <v>0</v>
      </c>
      <c r="R209" s="109">
        <v>0</v>
      </c>
      <c r="S209" s="118" t="e">
        <f t="shared" si="314"/>
        <v>#DIV/0!</v>
      </c>
      <c r="T209" s="128"/>
      <c r="U209" s="109"/>
      <c r="V209" s="118" t="e">
        <f t="shared" si="315"/>
        <v>#DIV/0!</v>
      </c>
      <c r="W209" s="128">
        <v>0</v>
      </c>
      <c r="X209" s="109">
        <v>0</v>
      </c>
      <c r="Y209" s="118" t="e">
        <f t="shared" si="316"/>
        <v>#DIV/0!</v>
      </c>
      <c r="Z209" s="128">
        <v>0</v>
      </c>
      <c r="AA209" s="109">
        <v>0</v>
      </c>
      <c r="AB209" s="118" t="e">
        <f t="shared" si="260"/>
        <v>#DIV/0!</v>
      </c>
      <c r="AC209" s="128">
        <v>0</v>
      </c>
      <c r="AD209" s="109">
        <v>0</v>
      </c>
      <c r="AE209" s="118" t="e">
        <f t="shared" si="317"/>
        <v>#DIV/0!</v>
      </c>
      <c r="AF209" s="128">
        <v>0</v>
      </c>
      <c r="AG209" s="109">
        <v>0</v>
      </c>
      <c r="AH209" s="118" t="e">
        <f t="shared" si="318"/>
        <v>#DIV/0!</v>
      </c>
      <c r="AI209" s="128">
        <v>0</v>
      </c>
      <c r="AJ209" s="109">
        <v>0</v>
      </c>
      <c r="AK209" s="118" t="e">
        <f t="shared" si="319"/>
        <v>#DIV/0!</v>
      </c>
      <c r="AL209" s="128">
        <v>0</v>
      </c>
      <c r="AM209" s="109">
        <v>0</v>
      </c>
      <c r="AN209" s="118" t="e">
        <f t="shared" si="320"/>
        <v>#DIV/0!</v>
      </c>
      <c r="AO209" s="128">
        <v>0</v>
      </c>
      <c r="AP209" s="109">
        <v>0</v>
      </c>
      <c r="AQ209" s="118" t="e">
        <f t="shared" si="321"/>
        <v>#DIV/0!</v>
      </c>
      <c r="AR209" s="109"/>
      <c r="AS209" s="99"/>
    </row>
    <row r="210" spans="1:45" s="183" customFormat="1" ht="15.75" customHeight="1" x14ac:dyDescent="0.3">
      <c r="A210" s="388"/>
      <c r="B210" s="402"/>
      <c r="C210" s="381"/>
      <c r="D210" s="151" t="s">
        <v>43</v>
      </c>
      <c r="E210" s="116">
        <f t="shared" si="364"/>
        <v>30</v>
      </c>
      <c r="F210" s="102">
        <f t="shared" si="364"/>
        <v>0</v>
      </c>
      <c r="G210" s="118">
        <f t="shared" si="247"/>
        <v>0</v>
      </c>
      <c r="H210" s="128">
        <v>0</v>
      </c>
      <c r="I210" s="109">
        <v>0</v>
      </c>
      <c r="J210" s="118" t="e">
        <f t="shared" si="311"/>
        <v>#DIV/0!</v>
      </c>
      <c r="K210" s="128">
        <v>0</v>
      </c>
      <c r="L210" s="109">
        <v>0</v>
      </c>
      <c r="M210" s="118" t="e">
        <f t="shared" si="312"/>
        <v>#DIV/0!</v>
      </c>
      <c r="N210" s="128">
        <v>0</v>
      </c>
      <c r="O210" s="109">
        <v>0</v>
      </c>
      <c r="P210" s="118" t="e">
        <f t="shared" si="313"/>
        <v>#DIV/0!</v>
      </c>
      <c r="Q210" s="128">
        <v>0</v>
      </c>
      <c r="R210" s="109">
        <v>0</v>
      </c>
      <c r="S210" s="118" t="e">
        <f t="shared" si="314"/>
        <v>#DIV/0!</v>
      </c>
      <c r="T210" s="128">
        <v>0</v>
      </c>
      <c r="U210" s="109"/>
      <c r="V210" s="118" t="e">
        <f t="shared" si="315"/>
        <v>#DIV/0!</v>
      </c>
      <c r="W210" s="128">
        <v>30</v>
      </c>
      <c r="X210" s="109"/>
      <c r="Y210" s="118">
        <f t="shared" si="316"/>
        <v>0</v>
      </c>
      <c r="Z210" s="128">
        <v>0</v>
      </c>
      <c r="AA210" s="109">
        <v>0</v>
      </c>
      <c r="AB210" s="118" t="e">
        <f t="shared" si="260"/>
        <v>#DIV/0!</v>
      </c>
      <c r="AC210" s="128">
        <v>0</v>
      </c>
      <c r="AD210" s="109">
        <v>0</v>
      </c>
      <c r="AE210" s="118" t="e">
        <f t="shared" si="317"/>
        <v>#DIV/0!</v>
      </c>
      <c r="AF210" s="128">
        <v>0</v>
      </c>
      <c r="AG210" s="109">
        <v>0</v>
      </c>
      <c r="AH210" s="118" t="e">
        <f t="shared" si="318"/>
        <v>#DIV/0!</v>
      </c>
      <c r="AI210" s="128">
        <v>0</v>
      </c>
      <c r="AJ210" s="109">
        <v>0</v>
      </c>
      <c r="AK210" s="118" t="e">
        <f t="shared" si="319"/>
        <v>#DIV/0!</v>
      </c>
      <c r="AL210" s="128">
        <v>0</v>
      </c>
      <c r="AM210" s="109">
        <v>0</v>
      </c>
      <c r="AN210" s="118" t="e">
        <f t="shared" si="320"/>
        <v>#DIV/0!</v>
      </c>
      <c r="AO210" s="128">
        <v>0</v>
      </c>
      <c r="AP210" s="109">
        <v>0</v>
      </c>
      <c r="AQ210" s="118" t="e">
        <f t="shared" si="321"/>
        <v>#DIV/0!</v>
      </c>
      <c r="AR210" s="109"/>
      <c r="AS210" s="99"/>
    </row>
    <row r="211" spans="1:45" s="183" customFormat="1" ht="31.2" x14ac:dyDescent="0.3">
      <c r="A211" s="389"/>
      <c r="B211" s="403"/>
      <c r="C211" s="381"/>
      <c r="D211" s="151" t="s">
        <v>285</v>
      </c>
      <c r="E211" s="116">
        <f t="shared" si="364"/>
        <v>0</v>
      </c>
      <c r="F211" s="102">
        <f t="shared" si="364"/>
        <v>0</v>
      </c>
      <c r="G211" s="118" t="e">
        <f t="shared" si="247"/>
        <v>#DIV/0!</v>
      </c>
      <c r="H211" s="128">
        <v>0</v>
      </c>
      <c r="I211" s="109">
        <v>0</v>
      </c>
      <c r="J211" s="118" t="e">
        <f t="shared" si="311"/>
        <v>#DIV/0!</v>
      </c>
      <c r="K211" s="128">
        <v>0</v>
      </c>
      <c r="L211" s="109">
        <v>0</v>
      </c>
      <c r="M211" s="118" t="e">
        <f t="shared" si="312"/>
        <v>#DIV/0!</v>
      </c>
      <c r="N211" s="128">
        <v>0</v>
      </c>
      <c r="O211" s="109">
        <v>0</v>
      </c>
      <c r="P211" s="118" t="e">
        <f t="shared" si="313"/>
        <v>#DIV/0!</v>
      </c>
      <c r="Q211" s="128">
        <v>0</v>
      </c>
      <c r="R211" s="109">
        <v>0</v>
      </c>
      <c r="S211" s="118" t="e">
        <f t="shared" si="314"/>
        <v>#DIV/0!</v>
      </c>
      <c r="T211" s="128"/>
      <c r="U211" s="109"/>
      <c r="V211" s="118" t="e">
        <f t="shared" si="315"/>
        <v>#DIV/0!</v>
      </c>
      <c r="W211" s="128">
        <v>0</v>
      </c>
      <c r="X211" s="109">
        <v>0</v>
      </c>
      <c r="Y211" s="118" t="e">
        <f t="shared" si="316"/>
        <v>#DIV/0!</v>
      </c>
      <c r="Z211" s="128">
        <v>0</v>
      </c>
      <c r="AA211" s="109">
        <v>0</v>
      </c>
      <c r="AB211" s="118" t="e">
        <f t="shared" si="260"/>
        <v>#DIV/0!</v>
      </c>
      <c r="AC211" s="128">
        <v>0</v>
      </c>
      <c r="AD211" s="109">
        <v>0</v>
      </c>
      <c r="AE211" s="118" t="e">
        <f t="shared" si="317"/>
        <v>#DIV/0!</v>
      </c>
      <c r="AF211" s="128">
        <v>0</v>
      </c>
      <c r="AG211" s="109">
        <v>0</v>
      </c>
      <c r="AH211" s="118" t="e">
        <f t="shared" si="318"/>
        <v>#DIV/0!</v>
      </c>
      <c r="AI211" s="128">
        <v>0</v>
      </c>
      <c r="AJ211" s="109">
        <v>0</v>
      </c>
      <c r="AK211" s="118" t="e">
        <f t="shared" si="319"/>
        <v>#DIV/0!</v>
      </c>
      <c r="AL211" s="128">
        <v>0</v>
      </c>
      <c r="AM211" s="109">
        <v>0</v>
      </c>
      <c r="AN211" s="118" t="e">
        <f t="shared" si="320"/>
        <v>#DIV/0!</v>
      </c>
      <c r="AO211" s="128">
        <v>0</v>
      </c>
      <c r="AP211" s="109">
        <v>0</v>
      </c>
      <c r="AQ211" s="118" t="e">
        <f t="shared" si="321"/>
        <v>#DIV/0!</v>
      </c>
      <c r="AR211" s="109"/>
      <c r="AS211" s="99"/>
    </row>
    <row r="212" spans="1:45" s="183" customFormat="1" ht="36" customHeight="1" x14ac:dyDescent="0.3">
      <c r="A212" s="387" t="s">
        <v>292</v>
      </c>
      <c r="B212" s="390" t="s">
        <v>361</v>
      </c>
      <c r="C212" s="381"/>
      <c r="D212" s="164" t="s">
        <v>284</v>
      </c>
      <c r="E212" s="116">
        <f>E213+E214+E215</f>
        <v>30</v>
      </c>
      <c r="F212" s="117">
        <f t="shared" ref="F212:AP212" si="365">F213+F214+F215</f>
        <v>0</v>
      </c>
      <c r="G212" s="117">
        <f t="shared" ref="G212:G329" si="366">(F212/E212)*100</f>
        <v>0</v>
      </c>
      <c r="H212" s="116">
        <f t="shared" si="365"/>
        <v>0</v>
      </c>
      <c r="I212" s="117">
        <f t="shared" si="365"/>
        <v>0</v>
      </c>
      <c r="J212" s="117" t="e">
        <f t="shared" si="311"/>
        <v>#DIV/0!</v>
      </c>
      <c r="K212" s="116">
        <f t="shared" ref="K212" si="367">K213+K214+K215</f>
        <v>0</v>
      </c>
      <c r="L212" s="117">
        <f t="shared" si="365"/>
        <v>0</v>
      </c>
      <c r="M212" s="117" t="e">
        <f t="shared" si="312"/>
        <v>#DIV/0!</v>
      </c>
      <c r="N212" s="116">
        <f t="shared" ref="N212" si="368">N213+N214+N215</f>
        <v>0</v>
      </c>
      <c r="O212" s="117">
        <f t="shared" si="365"/>
        <v>0</v>
      </c>
      <c r="P212" s="117" t="e">
        <f t="shared" si="313"/>
        <v>#DIV/0!</v>
      </c>
      <c r="Q212" s="116">
        <f t="shared" si="365"/>
        <v>0</v>
      </c>
      <c r="R212" s="117">
        <f t="shared" si="365"/>
        <v>0</v>
      </c>
      <c r="S212" s="117" t="e">
        <f t="shared" si="314"/>
        <v>#DIV/0!</v>
      </c>
      <c r="T212" s="116">
        <f t="shared" si="365"/>
        <v>0</v>
      </c>
      <c r="U212" s="117">
        <f t="shared" si="365"/>
        <v>0</v>
      </c>
      <c r="V212" s="117" t="e">
        <f t="shared" si="315"/>
        <v>#DIV/0!</v>
      </c>
      <c r="W212" s="116">
        <f t="shared" si="365"/>
        <v>30</v>
      </c>
      <c r="X212" s="117">
        <f t="shared" si="365"/>
        <v>0</v>
      </c>
      <c r="Y212" s="117">
        <f t="shared" si="316"/>
        <v>0</v>
      </c>
      <c r="Z212" s="116">
        <f t="shared" si="365"/>
        <v>0</v>
      </c>
      <c r="AA212" s="117">
        <f t="shared" si="365"/>
        <v>0</v>
      </c>
      <c r="AB212" s="117" t="e">
        <f t="shared" si="260"/>
        <v>#DIV/0!</v>
      </c>
      <c r="AC212" s="116">
        <f t="shared" si="365"/>
        <v>0</v>
      </c>
      <c r="AD212" s="117">
        <f t="shared" si="365"/>
        <v>0</v>
      </c>
      <c r="AE212" s="117" t="e">
        <f t="shared" si="317"/>
        <v>#DIV/0!</v>
      </c>
      <c r="AF212" s="116">
        <f t="shared" si="365"/>
        <v>0</v>
      </c>
      <c r="AG212" s="117">
        <f t="shared" si="365"/>
        <v>0</v>
      </c>
      <c r="AH212" s="117" t="e">
        <f t="shared" si="318"/>
        <v>#DIV/0!</v>
      </c>
      <c r="AI212" s="116">
        <f t="shared" si="365"/>
        <v>0</v>
      </c>
      <c r="AJ212" s="117">
        <f t="shared" si="365"/>
        <v>0</v>
      </c>
      <c r="AK212" s="117" t="e">
        <f t="shared" si="319"/>
        <v>#DIV/0!</v>
      </c>
      <c r="AL212" s="116">
        <f t="shared" si="365"/>
        <v>0</v>
      </c>
      <c r="AM212" s="117">
        <f t="shared" si="365"/>
        <v>0</v>
      </c>
      <c r="AN212" s="117" t="e">
        <f t="shared" si="320"/>
        <v>#DIV/0!</v>
      </c>
      <c r="AO212" s="116">
        <f t="shared" si="365"/>
        <v>0</v>
      </c>
      <c r="AP212" s="117">
        <f t="shared" si="365"/>
        <v>0</v>
      </c>
      <c r="AQ212" s="117" t="e">
        <f t="shared" si="321"/>
        <v>#DIV/0!</v>
      </c>
      <c r="AR212" s="203"/>
      <c r="AS212" s="119"/>
    </row>
    <row r="213" spans="1:45" s="183" customFormat="1" ht="31.2" x14ac:dyDescent="0.3">
      <c r="A213" s="388"/>
      <c r="B213" s="391"/>
      <c r="C213" s="381"/>
      <c r="D213" s="151" t="s">
        <v>2</v>
      </c>
      <c r="E213" s="116">
        <f t="shared" ref="E213:F215" si="369">H213+K213+N213+Q213+T213+W213+Z213+AC213+AF213+AI213+AL213+AO213</f>
        <v>0</v>
      </c>
      <c r="F213" s="102">
        <f t="shared" si="369"/>
        <v>0</v>
      </c>
      <c r="G213" s="118" t="e">
        <f t="shared" si="366"/>
        <v>#DIV/0!</v>
      </c>
      <c r="H213" s="128">
        <v>0</v>
      </c>
      <c r="I213" s="109">
        <v>0</v>
      </c>
      <c r="J213" s="118" t="e">
        <f t="shared" si="311"/>
        <v>#DIV/0!</v>
      </c>
      <c r="K213" s="128">
        <v>0</v>
      </c>
      <c r="L213" s="109">
        <v>0</v>
      </c>
      <c r="M213" s="118" t="e">
        <f t="shared" si="312"/>
        <v>#DIV/0!</v>
      </c>
      <c r="N213" s="128">
        <v>0</v>
      </c>
      <c r="O213" s="109">
        <v>0</v>
      </c>
      <c r="P213" s="118" t="e">
        <f t="shared" si="313"/>
        <v>#DIV/0!</v>
      </c>
      <c r="Q213" s="128">
        <v>0</v>
      </c>
      <c r="R213" s="109">
        <v>0</v>
      </c>
      <c r="S213" s="118" t="e">
        <f t="shared" si="314"/>
        <v>#DIV/0!</v>
      </c>
      <c r="T213" s="128">
        <v>0</v>
      </c>
      <c r="U213" s="109">
        <v>0</v>
      </c>
      <c r="V213" s="118" t="e">
        <f t="shared" si="315"/>
        <v>#DIV/0!</v>
      </c>
      <c r="W213" s="128">
        <v>0</v>
      </c>
      <c r="X213" s="109">
        <v>0</v>
      </c>
      <c r="Y213" s="118" t="e">
        <f t="shared" si="316"/>
        <v>#DIV/0!</v>
      </c>
      <c r="Z213" s="128">
        <v>0</v>
      </c>
      <c r="AA213" s="109">
        <v>0</v>
      </c>
      <c r="AB213" s="118" t="e">
        <f t="shared" si="260"/>
        <v>#DIV/0!</v>
      </c>
      <c r="AC213" s="128">
        <v>0</v>
      </c>
      <c r="AD213" s="109">
        <v>0</v>
      </c>
      <c r="AE213" s="118" t="e">
        <f t="shared" si="317"/>
        <v>#DIV/0!</v>
      </c>
      <c r="AF213" s="128">
        <v>0</v>
      </c>
      <c r="AG213" s="109">
        <v>0</v>
      </c>
      <c r="AH213" s="118" t="e">
        <f t="shared" si="318"/>
        <v>#DIV/0!</v>
      </c>
      <c r="AI213" s="128">
        <v>0</v>
      </c>
      <c r="AJ213" s="109">
        <v>0</v>
      </c>
      <c r="AK213" s="118" t="e">
        <f t="shared" si="319"/>
        <v>#DIV/0!</v>
      </c>
      <c r="AL213" s="128">
        <v>0</v>
      </c>
      <c r="AM213" s="109"/>
      <c r="AN213" s="118" t="e">
        <f t="shared" si="320"/>
        <v>#DIV/0!</v>
      </c>
      <c r="AO213" s="128">
        <v>0</v>
      </c>
      <c r="AP213" s="109">
        <v>0</v>
      </c>
      <c r="AQ213" s="118" t="e">
        <f t="shared" si="321"/>
        <v>#DIV/0!</v>
      </c>
      <c r="AR213" s="109"/>
      <c r="AS213" s="99"/>
    </row>
    <row r="214" spans="1:45" s="183" customFormat="1" ht="15.75" customHeight="1" x14ac:dyDescent="0.3">
      <c r="A214" s="388"/>
      <c r="B214" s="391"/>
      <c r="C214" s="381"/>
      <c r="D214" s="151" t="s">
        <v>43</v>
      </c>
      <c r="E214" s="116">
        <f t="shared" si="369"/>
        <v>30</v>
      </c>
      <c r="F214" s="102">
        <f t="shared" si="369"/>
        <v>0</v>
      </c>
      <c r="G214" s="118">
        <f t="shared" si="366"/>
        <v>0</v>
      </c>
      <c r="H214" s="128">
        <v>0</v>
      </c>
      <c r="I214" s="109">
        <v>0</v>
      </c>
      <c r="J214" s="118" t="e">
        <f t="shared" si="311"/>
        <v>#DIV/0!</v>
      </c>
      <c r="K214" s="128">
        <v>0</v>
      </c>
      <c r="L214" s="109">
        <v>0</v>
      </c>
      <c r="M214" s="118" t="e">
        <f t="shared" si="312"/>
        <v>#DIV/0!</v>
      </c>
      <c r="N214" s="128">
        <v>0</v>
      </c>
      <c r="O214" s="109">
        <v>0</v>
      </c>
      <c r="P214" s="118" t="e">
        <f t="shared" si="313"/>
        <v>#DIV/0!</v>
      </c>
      <c r="Q214" s="128">
        <v>0</v>
      </c>
      <c r="R214" s="109">
        <v>0</v>
      </c>
      <c r="S214" s="118" t="e">
        <f t="shared" si="314"/>
        <v>#DIV/0!</v>
      </c>
      <c r="T214" s="128">
        <v>0</v>
      </c>
      <c r="U214" s="109">
        <v>0</v>
      </c>
      <c r="V214" s="118" t="e">
        <f t="shared" si="315"/>
        <v>#DIV/0!</v>
      </c>
      <c r="W214" s="128">
        <v>30</v>
      </c>
      <c r="X214" s="109"/>
      <c r="Y214" s="118">
        <f t="shared" si="316"/>
        <v>0</v>
      </c>
      <c r="Z214" s="128">
        <v>0</v>
      </c>
      <c r="AA214" s="109">
        <v>0</v>
      </c>
      <c r="AB214" s="118" t="e">
        <f t="shared" si="260"/>
        <v>#DIV/0!</v>
      </c>
      <c r="AC214" s="128">
        <v>0</v>
      </c>
      <c r="AD214" s="109">
        <v>0</v>
      </c>
      <c r="AE214" s="118" t="e">
        <f t="shared" si="317"/>
        <v>#DIV/0!</v>
      </c>
      <c r="AF214" s="128">
        <v>0</v>
      </c>
      <c r="AG214" s="109">
        <v>0</v>
      </c>
      <c r="AH214" s="118" t="e">
        <f t="shared" si="318"/>
        <v>#DIV/0!</v>
      </c>
      <c r="AI214" s="128">
        <v>0</v>
      </c>
      <c r="AJ214" s="109">
        <v>0</v>
      </c>
      <c r="AK214" s="118" t="e">
        <f t="shared" si="319"/>
        <v>#DIV/0!</v>
      </c>
      <c r="AL214" s="128">
        <v>0</v>
      </c>
      <c r="AM214" s="109">
        <v>0</v>
      </c>
      <c r="AN214" s="118" t="e">
        <f t="shared" si="320"/>
        <v>#DIV/0!</v>
      </c>
      <c r="AO214" s="128">
        <v>0</v>
      </c>
      <c r="AP214" s="109">
        <v>0</v>
      </c>
      <c r="AQ214" s="118" t="e">
        <f t="shared" si="321"/>
        <v>#DIV/0!</v>
      </c>
      <c r="AR214" s="109"/>
      <c r="AS214" s="99"/>
    </row>
    <row r="215" spans="1:45" s="183" customFormat="1" ht="31.2" x14ac:dyDescent="0.3">
      <c r="A215" s="389"/>
      <c r="B215" s="392"/>
      <c r="C215" s="381"/>
      <c r="D215" s="151" t="s">
        <v>285</v>
      </c>
      <c r="E215" s="116">
        <f t="shared" si="369"/>
        <v>0</v>
      </c>
      <c r="F215" s="102">
        <f t="shared" si="369"/>
        <v>0</v>
      </c>
      <c r="G215" s="118" t="e">
        <f t="shared" si="366"/>
        <v>#DIV/0!</v>
      </c>
      <c r="H215" s="128">
        <v>0</v>
      </c>
      <c r="I215" s="109">
        <v>0</v>
      </c>
      <c r="J215" s="118" t="e">
        <f t="shared" si="311"/>
        <v>#DIV/0!</v>
      </c>
      <c r="K215" s="128">
        <v>0</v>
      </c>
      <c r="L215" s="109">
        <v>0</v>
      </c>
      <c r="M215" s="118" t="e">
        <f t="shared" si="312"/>
        <v>#DIV/0!</v>
      </c>
      <c r="N215" s="128">
        <v>0</v>
      </c>
      <c r="O215" s="109">
        <v>0</v>
      </c>
      <c r="P215" s="118" t="e">
        <f t="shared" si="313"/>
        <v>#DIV/0!</v>
      </c>
      <c r="Q215" s="128">
        <v>0</v>
      </c>
      <c r="R215" s="109">
        <v>0</v>
      </c>
      <c r="S215" s="118" t="e">
        <f t="shared" si="314"/>
        <v>#DIV/0!</v>
      </c>
      <c r="T215" s="128">
        <v>0</v>
      </c>
      <c r="U215" s="109">
        <v>0</v>
      </c>
      <c r="V215" s="118" t="e">
        <f t="shared" si="315"/>
        <v>#DIV/0!</v>
      </c>
      <c r="W215" s="128">
        <v>0</v>
      </c>
      <c r="X215" s="109">
        <v>0</v>
      </c>
      <c r="Y215" s="118" t="e">
        <f t="shared" si="316"/>
        <v>#DIV/0!</v>
      </c>
      <c r="Z215" s="128">
        <v>0</v>
      </c>
      <c r="AA215" s="109">
        <v>0</v>
      </c>
      <c r="AB215" s="118" t="e">
        <f t="shared" si="260"/>
        <v>#DIV/0!</v>
      </c>
      <c r="AC215" s="128">
        <v>0</v>
      </c>
      <c r="AD215" s="109">
        <v>0</v>
      </c>
      <c r="AE215" s="118" t="e">
        <f t="shared" si="317"/>
        <v>#DIV/0!</v>
      </c>
      <c r="AF215" s="128">
        <v>0</v>
      </c>
      <c r="AG215" s="109">
        <v>0</v>
      </c>
      <c r="AH215" s="118" t="e">
        <f t="shared" si="318"/>
        <v>#DIV/0!</v>
      </c>
      <c r="AI215" s="128">
        <v>0</v>
      </c>
      <c r="AJ215" s="109">
        <v>0</v>
      </c>
      <c r="AK215" s="118" t="e">
        <f t="shared" si="319"/>
        <v>#DIV/0!</v>
      </c>
      <c r="AL215" s="128">
        <v>0</v>
      </c>
      <c r="AM215" s="109"/>
      <c r="AN215" s="118" t="e">
        <f t="shared" si="320"/>
        <v>#DIV/0!</v>
      </c>
      <c r="AO215" s="128">
        <v>0</v>
      </c>
      <c r="AP215" s="109">
        <v>0</v>
      </c>
      <c r="AQ215" s="118" t="e">
        <f t="shared" si="321"/>
        <v>#DIV/0!</v>
      </c>
      <c r="AR215" s="109"/>
      <c r="AS215" s="99"/>
    </row>
    <row r="216" spans="1:45" s="183" customFormat="1" ht="15.75" customHeight="1" x14ac:dyDescent="0.3">
      <c r="A216" s="387" t="s">
        <v>12</v>
      </c>
      <c r="B216" s="390" t="s">
        <v>317</v>
      </c>
      <c r="C216" s="381"/>
      <c r="D216" s="164" t="s">
        <v>284</v>
      </c>
      <c r="E216" s="116">
        <f>E217+E218+E219</f>
        <v>0</v>
      </c>
      <c r="F216" s="117">
        <f t="shared" ref="F216:AP216" si="370">F217+F218+F219</f>
        <v>0</v>
      </c>
      <c r="G216" s="117" t="e">
        <f t="shared" si="366"/>
        <v>#DIV/0!</v>
      </c>
      <c r="H216" s="116">
        <f t="shared" si="370"/>
        <v>0</v>
      </c>
      <c r="I216" s="117">
        <f t="shared" si="370"/>
        <v>0</v>
      </c>
      <c r="J216" s="117" t="e">
        <f t="shared" si="311"/>
        <v>#DIV/0!</v>
      </c>
      <c r="K216" s="116">
        <f t="shared" ref="K216" si="371">K217+K218+K219</f>
        <v>0</v>
      </c>
      <c r="L216" s="117">
        <f t="shared" si="370"/>
        <v>0</v>
      </c>
      <c r="M216" s="117" t="e">
        <f t="shared" si="312"/>
        <v>#DIV/0!</v>
      </c>
      <c r="N216" s="116">
        <f t="shared" ref="N216" si="372">N217+N218+N219</f>
        <v>0</v>
      </c>
      <c r="O216" s="117">
        <f t="shared" si="370"/>
        <v>0</v>
      </c>
      <c r="P216" s="117" t="e">
        <f t="shared" si="313"/>
        <v>#DIV/0!</v>
      </c>
      <c r="Q216" s="116">
        <f t="shared" si="370"/>
        <v>0</v>
      </c>
      <c r="R216" s="117">
        <f t="shared" si="370"/>
        <v>0</v>
      </c>
      <c r="S216" s="117" t="e">
        <f t="shared" si="314"/>
        <v>#DIV/0!</v>
      </c>
      <c r="T216" s="116">
        <f t="shared" si="370"/>
        <v>0</v>
      </c>
      <c r="U216" s="117">
        <f t="shared" si="370"/>
        <v>0</v>
      </c>
      <c r="V216" s="117" t="e">
        <f t="shared" si="315"/>
        <v>#DIV/0!</v>
      </c>
      <c r="W216" s="116">
        <f t="shared" si="370"/>
        <v>0</v>
      </c>
      <c r="X216" s="117">
        <f t="shared" si="370"/>
        <v>0</v>
      </c>
      <c r="Y216" s="117" t="e">
        <f t="shared" si="316"/>
        <v>#DIV/0!</v>
      </c>
      <c r="Z216" s="116">
        <f t="shared" si="370"/>
        <v>0</v>
      </c>
      <c r="AA216" s="117">
        <f t="shared" si="370"/>
        <v>0</v>
      </c>
      <c r="AB216" s="117" t="e">
        <f t="shared" si="260"/>
        <v>#DIV/0!</v>
      </c>
      <c r="AC216" s="116">
        <f t="shared" si="370"/>
        <v>0</v>
      </c>
      <c r="AD216" s="117">
        <f t="shared" si="370"/>
        <v>0</v>
      </c>
      <c r="AE216" s="117" t="e">
        <f t="shared" si="317"/>
        <v>#DIV/0!</v>
      </c>
      <c r="AF216" s="116">
        <f t="shared" si="370"/>
        <v>0</v>
      </c>
      <c r="AG216" s="117">
        <f t="shared" si="370"/>
        <v>0</v>
      </c>
      <c r="AH216" s="117" t="e">
        <f t="shared" si="318"/>
        <v>#DIV/0!</v>
      </c>
      <c r="AI216" s="116">
        <f t="shared" si="370"/>
        <v>0</v>
      </c>
      <c r="AJ216" s="117">
        <f t="shared" si="370"/>
        <v>0</v>
      </c>
      <c r="AK216" s="117" t="e">
        <f t="shared" si="319"/>
        <v>#DIV/0!</v>
      </c>
      <c r="AL216" s="116">
        <f t="shared" si="370"/>
        <v>0</v>
      </c>
      <c r="AM216" s="117">
        <f t="shared" si="370"/>
        <v>0</v>
      </c>
      <c r="AN216" s="117" t="e">
        <f t="shared" si="320"/>
        <v>#DIV/0!</v>
      </c>
      <c r="AO216" s="116">
        <f t="shared" si="370"/>
        <v>0</v>
      </c>
      <c r="AP216" s="117">
        <f t="shared" si="370"/>
        <v>0</v>
      </c>
      <c r="AQ216" s="117" t="e">
        <f t="shared" si="321"/>
        <v>#DIV/0!</v>
      </c>
      <c r="AR216" s="203"/>
      <c r="AS216" s="119"/>
    </row>
    <row r="217" spans="1:45" s="183" customFormat="1" ht="31.2" x14ac:dyDescent="0.3">
      <c r="A217" s="388"/>
      <c r="B217" s="391"/>
      <c r="C217" s="381"/>
      <c r="D217" s="151" t="s">
        <v>2</v>
      </c>
      <c r="E217" s="116">
        <f t="shared" ref="E217:F219" si="373">H217+K217+N217+Q217+T217+W217+Z217+AC217+AF217+AI217+AL217+AO217</f>
        <v>0</v>
      </c>
      <c r="F217" s="102">
        <f t="shared" si="373"/>
        <v>0</v>
      </c>
      <c r="G217" s="118" t="e">
        <f t="shared" si="366"/>
        <v>#DIV/0!</v>
      </c>
      <c r="H217" s="128">
        <v>0</v>
      </c>
      <c r="I217" s="109">
        <v>0</v>
      </c>
      <c r="J217" s="118" t="e">
        <f t="shared" si="311"/>
        <v>#DIV/0!</v>
      </c>
      <c r="K217" s="128">
        <v>0</v>
      </c>
      <c r="L217" s="109">
        <v>0</v>
      </c>
      <c r="M217" s="118" t="e">
        <f t="shared" si="312"/>
        <v>#DIV/0!</v>
      </c>
      <c r="N217" s="128">
        <v>0</v>
      </c>
      <c r="O217" s="109">
        <v>0</v>
      </c>
      <c r="P217" s="118" t="e">
        <f t="shared" si="313"/>
        <v>#DIV/0!</v>
      </c>
      <c r="Q217" s="128">
        <v>0</v>
      </c>
      <c r="R217" s="109">
        <v>0</v>
      </c>
      <c r="S217" s="118" t="e">
        <f t="shared" si="314"/>
        <v>#DIV/0!</v>
      </c>
      <c r="T217" s="128">
        <v>0</v>
      </c>
      <c r="U217" s="109">
        <v>0</v>
      </c>
      <c r="V217" s="118" t="e">
        <f t="shared" si="315"/>
        <v>#DIV/0!</v>
      </c>
      <c r="W217" s="128">
        <v>0</v>
      </c>
      <c r="X217" s="109">
        <v>0</v>
      </c>
      <c r="Y217" s="118" t="e">
        <f t="shared" si="316"/>
        <v>#DIV/0!</v>
      </c>
      <c r="Z217" s="128">
        <v>0</v>
      </c>
      <c r="AA217" s="109">
        <v>0</v>
      </c>
      <c r="AB217" s="118" t="e">
        <f t="shared" si="260"/>
        <v>#DIV/0!</v>
      </c>
      <c r="AC217" s="128">
        <v>0</v>
      </c>
      <c r="AD217" s="109">
        <v>0</v>
      </c>
      <c r="AE217" s="118" t="e">
        <f t="shared" si="317"/>
        <v>#DIV/0!</v>
      </c>
      <c r="AF217" s="128">
        <v>0</v>
      </c>
      <c r="AG217" s="109">
        <v>0</v>
      </c>
      <c r="AH217" s="118" t="e">
        <f t="shared" si="318"/>
        <v>#DIV/0!</v>
      </c>
      <c r="AI217" s="128"/>
      <c r="AJ217" s="109"/>
      <c r="AK217" s="118" t="e">
        <f t="shared" si="319"/>
        <v>#DIV/0!</v>
      </c>
      <c r="AL217" s="128">
        <v>0</v>
      </c>
      <c r="AM217" s="109">
        <v>0</v>
      </c>
      <c r="AN217" s="118" t="e">
        <f t="shared" si="320"/>
        <v>#DIV/0!</v>
      </c>
      <c r="AO217" s="128">
        <v>0</v>
      </c>
      <c r="AP217" s="109">
        <v>0</v>
      </c>
      <c r="AQ217" s="118" t="e">
        <f t="shared" si="321"/>
        <v>#DIV/0!</v>
      </c>
      <c r="AR217" s="109"/>
      <c r="AS217" s="99"/>
    </row>
    <row r="218" spans="1:45" s="183" customFormat="1" ht="15.75" customHeight="1" x14ac:dyDescent="0.3">
      <c r="A218" s="388"/>
      <c r="B218" s="391"/>
      <c r="C218" s="381"/>
      <c r="D218" s="151" t="s">
        <v>43</v>
      </c>
      <c r="E218" s="116">
        <f t="shared" si="373"/>
        <v>0</v>
      </c>
      <c r="F218" s="102">
        <f t="shared" si="373"/>
        <v>0</v>
      </c>
      <c r="G218" s="118" t="e">
        <f t="shared" si="366"/>
        <v>#DIV/0!</v>
      </c>
      <c r="H218" s="128">
        <v>0</v>
      </c>
      <c r="I218" s="109">
        <v>0</v>
      </c>
      <c r="J218" s="118" t="e">
        <f t="shared" si="311"/>
        <v>#DIV/0!</v>
      </c>
      <c r="K218" s="128">
        <v>0</v>
      </c>
      <c r="L218" s="109">
        <v>0</v>
      </c>
      <c r="M218" s="118" t="e">
        <f t="shared" si="312"/>
        <v>#DIV/0!</v>
      </c>
      <c r="N218" s="128">
        <v>0</v>
      </c>
      <c r="O218" s="109">
        <v>0</v>
      </c>
      <c r="P218" s="118" t="e">
        <f t="shared" si="313"/>
        <v>#DIV/0!</v>
      </c>
      <c r="Q218" s="128">
        <v>0</v>
      </c>
      <c r="R218" s="109">
        <v>0</v>
      </c>
      <c r="S218" s="118" t="e">
        <f t="shared" si="314"/>
        <v>#DIV/0!</v>
      </c>
      <c r="T218" s="128">
        <v>0</v>
      </c>
      <c r="U218" s="109">
        <v>0</v>
      </c>
      <c r="V218" s="118" t="e">
        <f t="shared" si="315"/>
        <v>#DIV/0!</v>
      </c>
      <c r="W218" s="128">
        <v>0</v>
      </c>
      <c r="X218" s="109">
        <v>0</v>
      </c>
      <c r="Y218" s="118" t="e">
        <f t="shared" si="316"/>
        <v>#DIV/0!</v>
      </c>
      <c r="Z218" s="128">
        <v>0</v>
      </c>
      <c r="AA218" s="109">
        <v>0</v>
      </c>
      <c r="AB218" s="118" t="e">
        <f t="shared" si="260"/>
        <v>#DIV/0!</v>
      </c>
      <c r="AC218" s="128">
        <v>0</v>
      </c>
      <c r="AD218" s="109">
        <v>0</v>
      </c>
      <c r="AE218" s="118" t="e">
        <f t="shared" si="317"/>
        <v>#DIV/0!</v>
      </c>
      <c r="AF218" s="128">
        <v>0</v>
      </c>
      <c r="AG218" s="109">
        <v>0</v>
      </c>
      <c r="AH218" s="118" t="e">
        <f t="shared" si="318"/>
        <v>#DIV/0!</v>
      </c>
      <c r="AI218" s="128">
        <v>0</v>
      </c>
      <c r="AJ218" s="109">
        <v>0</v>
      </c>
      <c r="AK218" s="118" t="e">
        <f t="shared" si="319"/>
        <v>#DIV/0!</v>
      </c>
      <c r="AL218" s="128">
        <v>0</v>
      </c>
      <c r="AM218" s="109">
        <v>0</v>
      </c>
      <c r="AN218" s="118" t="e">
        <f t="shared" si="320"/>
        <v>#DIV/0!</v>
      </c>
      <c r="AO218" s="128">
        <v>0</v>
      </c>
      <c r="AP218" s="109">
        <v>0</v>
      </c>
      <c r="AQ218" s="118" t="e">
        <f t="shared" si="321"/>
        <v>#DIV/0!</v>
      </c>
      <c r="AR218" s="109"/>
      <c r="AS218" s="99"/>
    </row>
    <row r="219" spans="1:45" s="183" customFormat="1" ht="31.2" x14ac:dyDescent="0.3">
      <c r="A219" s="389"/>
      <c r="B219" s="392"/>
      <c r="C219" s="381"/>
      <c r="D219" s="151" t="s">
        <v>285</v>
      </c>
      <c r="E219" s="116">
        <f t="shared" si="373"/>
        <v>0</v>
      </c>
      <c r="F219" s="102">
        <f t="shared" si="373"/>
        <v>0</v>
      </c>
      <c r="G219" s="118" t="e">
        <f t="shared" si="366"/>
        <v>#DIV/0!</v>
      </c>
      <c r="H219" s="128">
        <v>0</v>
      </c>
      <c r="I219" s="109">
        <v>0</v>
      </c>
      <c r="J219" s="118" t="e">
        <f t="shared" si="311"/>
        <v>#DIV/0!</v>
      </c>
      <c r="K219" s="128">
        <v>0</v>
      </c>
      <c r="L219" s="109">
        <v>0</v>
      </c>
      <c r="M219" s="118" t="e">
        <f t="shared" si="312"/>
        <v>#DIV/0!</v>
      </c>
      <c r="N219" s="128">
        <v>0</v>
      </c>
      <c r="O219" s="109">
        <v>0</v>
      </c>
      <c r="P219" s="118" t="e">
        <f t="shared" si="313"/>
        <v>#DIV/0!</v>
      </c>
      <c r="Q219" s="128">
        <v>0</v>
      </c>
      <c r="R219" s="109">
        <v>0</v>
      </c>
      <c r="S219" s="118" t="e">
        <f t="shared" si="314"/>
        <v>#DIV/0!</v>
      </c>
      <c r="T219" s="128">
        <v>0</v>
      </c>
      <c r="U219" s="109">
        <v>0</v>
      </c>
      <c r="V219" s="118" t="e">
        <f t="shared" si="315"/>
        <v>#DIV/0!</v>
      </c>
      <c r="W219" s="128">
        <v>0</v>
      </c>
      <c r="X219" s="109">
        <v>0</v>
      </c>
      <c r="Y219" s="118" t="e">
        <f t="shared" si="316"/>
        <v>#DIV/0!</v>
      </c>
      <c r="Z219" s="128">
        <v>0</v>
      </c>
      <c r="AA219" s="109">
        <v>0</v>
      </c>
      <c r="AB219" s="118" t="e">
        <f t="shared" si="260"/>
        <v>#DIV/0!</v>
      </c>
      <c r="AC219" s="128">
        <v>0</v>
      </c>
      <c r="AD219" s="109">
        <v>0</v>
      </c>
      <c r="AE219" s="118" t="e">
        <f t="shared" si="317"/>
        <v>#DIV/0!</v>
      </c>
      <c r="AF219" s="128">
        <v>0</v>
      </c>
      <c r="AG219" s="109">
        <v>0</v>
      </c>
      <c r="AH219" s="118" t="e">
        <f t="shared" si="318"/>
        <v>#DIV/0!</v>
      </c>
      <c r="AI219" s="128"/>
      <c r="AJ219" s="109"/>
      <c r="AK219" s="118" t="e">
        <f t="shared" si="319"/>
        <v>#DIV/0!</v>
      </c>
      <c r="AL219" s="128">
        <v>0</v>
      </c>
      <c r="AM219" s="109">
        <v>0</v>
      </c>
      <c r="AN219" s="118" t="e">
        <f t="shared" si="320"/>
        <v>#DIV/0!</v>
      </c>
      <c r="AO219" s="128">
        <v>0</v>
      </c>
      <c r="AP219" s="109">
        <v>0</v>
      </c>
      <c r="AQ219" s="118" t="e">
        <f t="shared" si="321"/>
        <v>#DIV/0!</v>
      </c>
      <c r="AR219" s="109"/>
      <c r="AS219" s="99"/>
    </row>
    <row r="220" spans="1:45" s="183" customFormat="1" ht="15.75" customHeight="1" x14ac:dyDescent="0.3">
      <c r="A220" s="387" t="s">
        <v>295</v>
      </c>
      <c r="B220" s="390" t="s">
        <v>362</v>
      </c>
      <c r="C220" s="381"/>
      <c r="D220" s="164" t="s">
        <v>284</v>
      </c>
      <c r="E220" s="116">
        <f>E221+E222+E223</f>
        <v>20</v>
      </c>
      <c r="F220" s="117">
        <f t="shared" ref="F220:AP220" si="374">F221+F222+F223</f>
        <v>0</v>
      </c>
      <c r="G220" s="117">
        <f t="shared" si="366"/>
        <v>0</v>
      </c>
      <c r="H220" s="116">
        <f t="shared" si="374"/>
        <v>0</v>
      </c>
      <c r="I220" s="117">
        <f t="shared" si="374"/>
        <v>0</v>
      </c>
      <c r="J220" s="117" t="e">
        <f t="shared" si="311"/>
        <v>#DIV/0!</v>
      </c>
      <c r="K220" s="116">
        <f t="shared" ref="K220" si="375">K221+K222+K223</f>
        <v>0</v>
      </c>
      <c r="L220" s="117">
        <f t="shared" si="374"/>
        <v>0</v>
      </c>
      <c r="M220" s="117" t="e">
        <f t="shared" si="312"/>
        <v>#DIV/0!</v>
      </c>
      <c r="N220" s="116">
        <f t="shared" ref="N220" si="376">N221+N222+N223</f>
        <v>0</v>
      </c>
      <c r="O220" s="117">
        <f t="shared" si="374"/>
        <v>0</v>
      </c>
      <c r="P220" s="117" t="e">
        <f t="shared" si="313"/>
        <v>#DIV/0!</v>
      </c>
      <c r="Q220" s="116">
        <f t="shared" si="374"/>
        <v>0</v>
      </c>
      <c r="R220" s="117">
        <f t="shared" si="374"/>
        <v>0</v>
      </c>
      <c r="S220" s="117" t="e">
        <f t="shared" si="314"/>
        <v>#DIV/0!</v>
      </c>
      <c r="T220" s="116">
        <f t="shared" si="374"/>
        <v>0</v>
      </c>
      <c r="U220" s="117">
        <f t="shared" si="374"/>
        <v>0</v>
      </c>
      <c r="V220" s="117" t="e">
        <f t="shared" si="315"/>
        <v>#DIV/0!</v>
      </c>
      <c r="W220" s="116">
        <f t="shared" si="374"/>
        <v>0</v>
      </c>
      <c r="X220" s="117">
        <f t="shared" si="374"/>
        <v>0</v>
      </c>
      <c r="Y220" s="117" t="e">
        <f t="shared" si="316"/>
        <v>#DIV/0!</v>
      </c>
      <c r="Z220" s="116">
        <f t="shared" si="374"/>
        <v>0</v>
      </c>
      <c r="AA220" s="117">
        <f t="shared" si="374"/>
        <v>0</v>
      </c>
      <c r="AB220" s="117" t="e">
        <f t="shared" si="260"/>
        <v>#DIV/0!</v>
      </c>
      <c r="AC220" s="116">
        <f t="shared" si="374"/>
        <v>0</v>
      </c>
      <c r="AD220" s="117">
        <f t="shared" si="374"/>
        <v>0</v>
      </c>
      <c r="AE220" s="117" t="e">
        <f t="shared" si="317"/>
        <v>#DIV/0!</v>
      </c>
      <c r="AF220" s="116">
        <f t="shared" si="374"/>
        <v>0</v>
      </c>
      <c r="AG220" s="117">
        <f t="shared" si="374"/>
        <v>0</v>
      </c>
      <c r="AH220" s="117" t="e">
        <f t="shared" si="318"/>
        <v>#DIV/0!</v>
      </c>
      <c r="AI220" s="116">
        <f t="shared" si="374"/>
        <v>20</v>
      </c>
      <c r="AJ220" s="117">
        <f t="shared" si="374"/>
        <v>0</v>
      </c>
      <c r="AK220" s="117">
        <f t="shared" si="319"/>
        <v>0</v>
      </c>
      <c r="AL220" s="116">
        <f t="shared" si="374"/>
        <v>0</v>
      </c>
      <c r="AM220" s="117">
        <f t="shared" si="374"/>
        <v>0</v>
      </c>
      <c r="AN220" s="117" t="e">
        <f t="shared" si="320"/>
        <v>#DIV/0!</v>
      </c>
      <c r="AO220" s="116">
        <f t="shared" si="374"/>
        <v>0</v>
      </c>
      <c r="AP220" s="117">
        <f t="shared" si="374"/>
        <v>0</v>
      </c>
      <c r="AQ220" s="117" t="e">
        <f t="shared" si="321"/>
        <v>#DIV/0!</v>
      </c>
      <c r="AR220" s="203"/>
      <c r="AS220" s="119"/>
    </row>
    <row r="221" spans="1:45" s="183" customFormat="1" ht="31.2" x14ac:dyDescent="0.3">
      <c r="A221" s="388"/>
      <c r="B221" s="391"/>
      <c r="C221" s="381"/>
      <c r="D221" s="151" t="s">
        <v>2</v>
      </c>
      <c r="E221" s="116">
        <f t="shared" ref="E221:F223" si="377">H221+K221+N221+Q221+T221+W221+Z221+AC221+AF221+AI221+AL221+AO221</f>
        <v>0</v>
      </c>
      <c r="F221" s="102">
        <f t="shared" si="377"/>
        <v>0</v>
      </c>
      <c r="G221" s="118" t="e">
        <f t="shared" si="366"/>
        <v>#DIV/0!</v>
      </c>
      <c r="H221" s="128">
        <v>0</v>
      </c>
      <c r="I221" s="109">
        <v>0</v>
      </c>
      <c r="J221" s="118" t="e">
        <f t="shared" si="311"/>
        <v>#DIV/0!</v>
      </c>
      <c r="K221" s="128">
        <v>0</v>
      </c>
      <c r="L221" s="109">
        <v>0</v>
      </c>
      <c r="M221" s="118" t="e">
        <f t="shared" si="312"/>
        <v>#DIV/0!</v>
      </c>
      <c r="N221" s="128">
        <v>0</v>
      </c>
      <c r="O221" s="109">
        <v>0</v>
      </c>
      <c r="P221" s="118" t="e">
        <f t="shared" si="313"/>
        <v>#DIV/0!</v>
      </c>
      <c r="Q221" s="128">
        <v>0</v>
      </c>
      <c r="R221" s="109">
        <v>0</v>
      </c>
      <c r="S221" s="118" t="e">
        <f t="shared" si="314"/>
        <v>#DIV/0!</v>
      </c>
      <c r="T221" s="128">
        <v>0</v>
      </c>
      <c r="U221" s="109">
        <v>0</v>
      </c>
      <c r="V221" s="118" t="e">
        <f t="shared" si="315"/>
        <v>#DIV/0!</v>
      </c>
      <c r="W221" s="128">
        <v>0</v>
      </c>
      <c r="X221" s="109">
        <v>0</v>
      </c>
      <c r="Y221" s="118" t="e">
        <f t="shared" si="316"/>
        <v>#DIV/0!</v>
      </c>
      <c r="Z221" s="128">
        <v>0</v>
      </c>
      <c r="AA221" s="109">
        <v>0</v>
      </c>
      <c r="AB221" s="118" t="e">
        <f t="shared" si="260"/>
        <v>#DIV/0!</v>
      </c>
      <c r="AC221" s="128">
        <v>0</v>
      </c>
      <c r="AD221" s="109">
        <v>0</v>
      </c>
      <c r="AE221" s="118" t="e">
        <f t="shared" si="317"/>
        <v>#DIV/0!</v>
      </c>
      <c r="AF221" s="128">
        <v>0</v>
      </c>
      <c r="AG221" s="109">
        <v>0</v>
      </c>
      <c r="AH221" s="118" t="e">
        <f t="shared" si="318"/>
        <v>#DIV/0!</v>
      </c>
      <c r="AI221" s="128">
        <v>0</v>
      </c>
      <c r="AJ221" s="109">
        <v>0</v>
      </c>
      <c r="AK221" s="118" t="e">
        <f t="shared" si="319"/>
        <v>#DIV/0!</v>
      </c>
      <c r="AL221" s="128"/>
      <c r="AM221" s="109"/>
      <c r="AN221" s="118" t="e">
        <f t="shared" si="320"/>
        <v>#DIV/0!</v>
      </c>
      <c r="AO221" s="128">
        <v>0</v>
      </c>
      <c r="AP221" s="109">
        <v>0</v>
      </c>
      <c r="AQ221" s="118" t="e">
        <f t="shared" si="321"/>
        <v>#DIV/0!</v>
      </c>
      <c r="AR221" s="109"/>
      <c r="AS221" s="99"/>
    </row>
    <row r="222" spans="1:45" s="183" customFormat="1" ht="15.75" customHeight="1" x14ac:dyDescent="0.3">
      <c r="A222" s="388"/>
      <c r="B222" s="391"/>
      <c r="C222" s="381"/>
      <c r="D222" s="151" t="s">
        <v>43</v>
      </c>
      <c r="E222" s="116">
        <f t="shared" si="377"/>
        <v>20</v>
      </c>
      <c r="F222" s="102">
        <f t="shared" si="377"/>
        <v>0</v>
      </c>
      <c r="G222" s="118">
        <f t="shared" si="366"/>
        <v>0</v>
      </c>
      <c r="H222" s="128">
        <v>0</v>
      </c>
      <c r="I222" s="109">
        <v>0</v>
      </c>
      <c r="J222" s="118" t="e">
        <f t="shared" si="311"/>
        <v>#DIV/0!</v>
      </c>
      <c r="K222" s="128">
        <v>0</v>
      </c>
      <c r="L222" s="109">
        <v>0</v>
      </c>
      <c r="M222" s="118" t="e">
        <f t="shared" si="312"/>
        <v>#DIV/0!</v>
      </c>
      <c r="N222" s="128">
        <v>0</v>
      </c>
      <c r="O222" s="109">
        <v>0</v>
      </c>
      <c r="P222" s="118" t="e">
        <f t="shared" si="313"/>
        <v>#DIV/0!</v>
      </c>
      <c r="Q222" s="128">
        <v>0</v>
      </c>
      <c r="R222" s="109">
        <v>0</v>
      </c>
      <c r="S222" s="118" t="e">
        <f t="shared" si="314"/>
        <v>#DIV/0!</v>
      </c>
      <c r="T222" s="128">
        <v>0</v>
      </c>
      <c r="U222" s="109">
        <v>0</v>
      </c>
      <c r="V222" s="118" t="e">
        <f t="shared" si="315"/>
        <v>#DIV/0!</v>
      </c>
      <c r="W222" s="128">
        <v>0</v>
      </c>
      <c r="X222" s="109">
        <v>0</v>
      </c>
      <c r="Y222" s="118" t="e">
        <f t="shared" si="316"/>
        <v>#DIV/0!</v>
      </c>
      <c r="Z222" s="128">
        <v>0</v>
      </c>
      <c r="AA222" s="109">
        <v>0</v>
      </c>
      <c r="AB222" s="118" t="e">
        <f t="shared" si="260"/>
        <v>#DIV/0!</v>
      </c>
      <c r="AC222" s="128">
        <v>0</v>
      </c>
      <c r="AD222" s="109">
        <v>0</v>
      </c>
      <c r="AE222" s="118" t="e">
        <f t="shared" si="317"/>
        <v>#DIV/0!</v>
      </c>
      <c r="AF222" s="128">
        <v>0</v>
      </c>
      <c r="AG222" s="109">
        <v>0</v>
      </c>
      <c r="AH222" s="118" t="e">
        <f t="shared" si="318"/>
        <v>#DIV/0!</v>
      </c>
      <c r="AI222" s="128">
        <v>20</v>
      </c>
      <c r="AJ222" s="109"/>
      <c r="AK222" s="118">
        <f t="shared" si="319"/>
        <v>0</v>
      </c>
      <c r="AL222" s="128">
        <v>0</v>
      </c>
      <c r="AM222" s="109">
        <v>0</v>
      </c>
      <c r="AN222" s="118" t="e">
        <f t="shared" si="320"/>
        <v>#DIV/0!</v>
      </c>
      <c r="AO222" s="128">
        <v>0</v>
      </c>
      <c r="AP222" s="109">
        <v>0</v>
      </c>
      <c r="AQ222" s="118" t="e">
        <f t="shared" si="321"/>
        <v>#DIV/0!</v>
      </c>
      <c r="AR222" s="109"/>
      <c r="AS222" s="99"/>
    </row>
    <row r="223" spans="1:45" s="183" customFormat="1" ht="31.2" x14ac:dyDescent="0.3">
      <c r="A223" s="389"/>
      <c r="B223" s="392"/>
      <c r="C223" s="381"/>
      <c r="D223" s="151" t="s">
        <v>285</v>
      </c>
      <c r="E223" s="116">
        <f t="shared" si="377"/>
        <v>0</v>
      </c>
      <c r="F223" s="102">
        <f t="shared" si="377"/>
        <v>0</v>
      </c>
      <c r="G223" s="118" t="e">
        <f t="shared" si="366"/>
        <v>#DIV/0!</v>
      </c>
      <c r="H223" s="128">
        <v>0</v>
      </c>
      <c r="I223" s="109">
        <v>0</v>
      </c>
      <c r="J223" s="118" t="e">
        <f t="shared" si="311"/>
        <v>#DIV/0!</v>
      </c>
      <c r="K223" s="128">
        <v>0</v>
      </c>
      <c r="L223" s="109">
        <v>0</v>
      </c>
      <c r="M223" s="118" t="e">
        <f t="shared" si="312"/>
        <v>#DIV/0!</v>
      </c>
      <c r="N223" s="128">
        <v>0</v>
      </c>
      <c r="O223" s="109">
        <v>0</v>
      </c>
      <c r="P223" s="118" t="e">
        <f t="shared" si="313"/>
        <v>#DIV/0!</v>
      </c>
      <c r="Q223" s="128">
        <v>0</v>
      </c>
      <c r="R223" s="109">
        <v>0</v>
      </c>
      <c r="S223" s="118" t="e">
        <f t="shared" si="314"/>
        <v>#DIV/0!</v>
      </c>
      <c r="T223" s="128">
        <v>0</v>
      </c>
      <c r="U223" s="109">
        <v>0</v>
      </c>
      <c r="V223" s="118" t="e">
        <f t="shared" si="315"/>
        <v>#DIV/0!</v>
      </c>
      <c r="W223" s="128">
        <v>0</v>
      </c>
      <c r="X223" s="109">
        <v>0</v>
      </c>
      <c r="Y223" s="118" t="e">
        <f t="shared" si="316"/>
        <v>#DIV/0!</v>
      </c>
      <c r="Z223" s="128">
        <v>0</v>
      </c>
      <c r="AA223" s="109">
        <v>0</v>
      </c>
      <c r="AB223" s="118" t="e">
        <f t="shared" si="260"/>
        <v>#DIV/0!</v>
      </c>
      <c r="AC223" s="128">
        <v>0</v>
      </c>
      <c r="AD223" s="109">
        <v>0</v>
      </c>
      <c r="AE223" s="118" t="e">
        <f t="shared" si="317"/>
        <v>#DIV/0!</v>
      </c>
      <c r="AF223" s="128">
        <v>0</v>
      </c>
      <c r="AG223" s="109">
        <v>0</v>
      </c>
      <c r="AH223" s="118" t="e">
        <f t="shared" si="318"/>
        <v>#DIV/0!</v>
      </c>
      <c r="AI223" s="128">
        <v>0</v>
      </c>
      <c r="AJ223" s="109">
        <v>0</v>
      </c>
      <c r="AK223" s="118" t="e">
        <f t="shared" si="319"/>
        <v>#DIV/0!</v>
      </c>
      <c r="AL223" s="128"/>
      <c r="AM223" s="109"/>
      <c r="AN223" s="118" t="e">
        <f t="shared" si="320"/>
        <v>#DIV/0!</v>
      </c>
      <c r="AO223" s="128">
        <v>0</v>
      </c>
      <c r="AP223" s="109">
        <v>0</v>
      </c>
      <c r="AQ223" s="118" t="e">
        <f t="shared" si="321"/>
        <v>#DIV/0!</v>
      </c>
      <c r="AR223" s="109"/>
      <c r="AS223" s="99"/>
    </row>
    <row r="224" spans="1:45" s="183" customFormat="1" ht="15.75" customHeight="1" x14ac:dyDescent="0.3">
      <c r="A224" s="387" t="s">
        <v>301</v>
      </c>
      <c r="B224" s="390" t="s">
        <v>318</v>
      </c>
      <c r="C224" s="381"/>
      <c r="D224" s="164" t="s">
        <v>284</v>
      </c>
      <c r="E224" s="116">
        <f>E225+E226+E227</f>
        <v>0</v>
      </c>
      <c r="F224" s="117">
        <f t="shared" ref="F224:AP224" si="378">F225+F226+F227</f>
        <v>0</v>
      </c>
      <c r="G224" s="117" t="e">
        <f t="shared" si="366"/>
        <v>#DIV/0!</v>
      </c>
      <c r="H224" s="116">
        <f t="shared" si="378"/>
        <v>0</v>
      </c>
      <c r="I224" s="117">
        <f t="shared" si="378"/>
        <v>0</v>
      </c>
      <c r="J224" s="117" t="e">
        <f t="shared" si="311"/>
        <v>#DIV/0!</v>
      </c>
      <c r="K224" s="116">
        <f t="shared" ref="K224" si="379">K225+K226+K227</f>
        <v>0</v>
      </c>
      <c r="L224" s="117">
        <f t="shared" si="378"/>
        <v>0</v>
      </c>
      <c r="M224" s="117" t="e">
        <f t="shared" si="312"/>
        <v>#DIV/0!</v>
      </c>
      <c r="N224" s="116">
        <f t="shared" ref="N224" si="380">N225+N226+N227</f>
        <v>0</v>
      </c>
      <c r="O224" s="117">
        <f t="shared" si="378"/>
        <v>0</v>
      </c>
      <c r="P224" s="117" t="e">
        <f t="shared" si="313"/>
        <v>#DIV/0!</v>
      </c>
      <c r="Q224" s="116">
        <f t="shared" si="378"/>
        <v>0</v>
      </c>
      <c r="R224" s="117">
        <f t="shared" si="378"/>
        <v>0</v>
      </c>
      <c r="S224" s="117" t="e">
        <f t="shared" si="314"/>
        <v>#DIV/0!</v>
      </c>
      <c r="T224" s="116">
        <f t="shared" si="378"/>
        <v>0</v>
      </c>
      <c r="U224" s="117">
        <f t="shared" si="378"/>
        <v>0</v>
      </c>
      <c r="V224" s="117" t="e">
        <f t="shared" si="315"/>
        <v>#DIV/0!</v>
      </c>
      <c r="W224" s="116">
        <f t="shared" si="378"/>
        <v>0</v>
      </c>
      <c r="X224" s="117">
        <f t="shared" si="378"/>
        <v>0</v>
      </c>
      <c r="Y224" s="117" t="e">
        <f t="shared" si="316"/>
        <v>#DIV/0!</v>
      </c>
      <c r="Z224" s="116">
        <f t="shared" si="378"/>
        <v>0</v>
      </c>
      <c r="AA224" s="117">
        <f t="shared" si="378"/>
        <v>0</v>
      </c>
      <c r="AB224" s="117" t="e">
        <f t="shared" si="260"/>
        <v>#DIV/0!</v>
      </c>
      <c r="AC224" s="116">
        <f t="shared" si="378"/>
        <v>0</v>
      </c>
      <c r="AD224" s="117">
        <f t="shared" si="378"/>
        <v>0</v>
      </c>
      <c r="AE224" s="117" t="e">
        <f t="shared" si="317"/>
        <v>#DIV/0!</v>
      </c>
      <c r="AF224" s="116">
        <f t="shared" si="378"/>
        <v>0</v>
      </c>
      <c r="AG224" s="117">
        <f t="shared" si="378"/>
        <v>0</v>
      </c>
      <c r="AH224" s="117" t="e">
        <f t="shared" si="318"/>
        <v>#DIV/0!</v>
      </c>
      <c r="AI224" s="116">
        <f t="shared" si="378"/>
        <v>0</v>
      </c>
      <c r="AJ224" s="117">
        <f t="shared" si="378"/>
        <v>0</v>
      </c>
      <c r="AK224" s="117" t="e">
        <f t="shared" si="319"/>
        <v>#DIV/0!</v>
      </c>
      <c r="AL224" s="116">
        <f t="shared" si="378"/>
        <v>0</v>
      </c>
      <c r="AM224" s="117">
        <f t="shared" si="378"/>
        <v>0</v>
      </c>
      <c r="AN224" s="117" t="e">
        <f t="shared" si="320"/>
        <v>#DIV/0!</v>
      </c>
      <c r="AO224" s="116">
        <f t="shared" si="378"/>
        <v>0</v>
      </c>
      <c r="AP224" s="117">
        <f t="shared" si="378"/>
        <v>0</v>
      </c>
      <c r="AQ224" s="117" t="e">
        <f t="shared" si="321"/>
        <v>#DIV/0!</v>
      </c>
      <c r="AR224" s="203"/>
      <c r="AS224" s="119"/>
    </row>
    <row r="225" spans="1:45" s="183" customFormat="1" ht="31.2" x14ac:dyDescent="0.3">
      <c r="A225" s="388"/>
      <c r="B225" s="391"/>
      <c r="C225" s="381"/>
      <c r="D225" s="151" t="s">
        <v>2</v>
      </c>
      <c r="E225" s="116">
        <f t="shared" ref="E225:F227" si="381">H225+K225+N225+Q225+T225+W225+Z225+AC225+AF225+AI225+AL225+AO225</f>
        <v>0</v>
      </c>
      <c r="F225" s="102">
        <f t="shared" si="381"/>
        <v>0</v>
      </c>
      <c r="G225" s="118" t="e">
        <f t="shared" si="366"/>
        <v>#DIV/0!</v>
      </c>
      <c r="H225" s="128">
        <v>0</v>
      </c>
      <c r="I225" s="109">
        <v>0</v>
      </c>
      <c r="J225" s="118" t="e">
        <f t="shared" si="311"/>
        <v>#DIV/0!</v>
      </c>
      <c r="K225" s="128">
        <v>0</v>
      </c>
      <c r="L225" s="109">
        <v>0</v>
      </c>
      <c r="M225" s="118" t="e">
        <f t="shared" si="312"/>
        <v>#DIV/0!</v>
      </c>
      <c r="N225" s="128">
        <v>0</v>
      </c>
      <c r="O225" s="109">
        <v>0</v>
      </c>
      <c r="P225" s="118" t="e">
        <f t="shared" si="313"/>
        <v>#DIV/0!</v>
      </c>
      <c r="Q225" s="128">
        <v>0</v>
      </c>
      <c r="R225" s="109">
        <v>0</v>
      </c>
      <c r="S225" s="118" t="e">
        <f t="shared" si="314"/>
        <v>#DIV/0!</v>
      </c>
      <c r="T225" s="128"/>
      <c r="U225" s="109"/>
      <c r="V225" s="118" t="e">
        <f t="shared" si="315"/>
        <v>#DIV/0!</v>
      </c>
      <c r="W225" s="128">
        <v>0</v>
      </c>
      <c r="X225" s="109">
        <v>0</v>
      </c>
      <c r="Y225" s="118" t="e">
        <f t="shared" si="316"/>
        <v>#DIV/0!</v>
      </c>
      <c r="Z225" s="128">
        <v>0</v>
      </c>
      <c r="AA225" s="109">
        <v>0</v>
      </c>
      <c r="AB225" s="118" t="e">
        <f t="shared" si="260"/>
        <v>#DIV/0!</v>
      </c>
      <c r="AC225" s="128">
        <v>0</v>
      </c>
      <c r="AD225" s="109">
        <v>0</v>
      </c>
      <c r="AE225" s="118" t="e">
        <f t="shared" si="317"/>
        <v>#DIV/0!</v>
      </c>
      <c r="AF225" s="128">
        <v>0</v>
      </c>
      <c r="AG225" s="109">
        <v>0</v>
      </c>
      <c r="AH225" s="118" t="e">
        <f t="shared" si="318"/>
        <v>#DIV/0!</v>
      </c>
      <c r="AI225" s="128">
        <v>0</v>
      </c>
      <c r="AJ225" s="109">
        <v>0</v>
      </c>
      <c r="AK225" s="118" t="e">
        <f t="shared" si="319"/>
        <v>#DIV/0!</v>
      </c>
      <c r="AL225" s="128">
        <v>0</v>
      </c>
      <c r="AM225" s="109">
        <v>0</v>
      </c>
      <c r="AN225" s="118" t="e">
        <f t="shared" si="320"/>
        <v>#DIV/0!</v>
      </c>
      <c r="AO225" s="128">
        <v>0</v>
      </c>
      <c r="AP225" s="109">
        <v>0</v>
      </c>
      <c r="AQ225" s="118" t="e">
        <f t="shared" si="321"/>
        <v>#DIV/0!</v>
      </c>
      <c r="AR225" s="109"/>
      <c r="AS225" s="99"/>
    </row>
    <row r="226" spans="1:45" s="183" customFormat="1" ht="15.75" customHeight="1" x14ac:dyDescent="0.3">
      <c r="A226" s="388"/>
      <c r="B226" s="391"/>
      <c r="C226" s="381"/>
      <c r="D226" s="151" t="s">
        <v>43</v>
      </c>
      <c r="E226" s="116">
        <f t="shared" si="381"/>
        <v>0</v>
      </c>
      <c r="F226" s="102">
        <f t="shared" si="381"/>
        <v>0</v>
      </c>
      <c r="G226" s="118" t="e">
        <f t="shared" si="366"/>
        <v>#DIV/0!</v>
      </c>
      <c r="H226" s="128">
        <v>0</v>
      </c>
      <c r="I226" s="109">
        <v>0</v>
      </c>
      <c r="J226" s="118" t="e">
        <f t="shared" si="311"/>
        <v>#DIV/0!</v>
      </c>
      <c r="K226" s="128">
        <v>0</v>
      </c>
      <c r="L226" s="109">
        <v>0</v>
      </c>
      <c r="M226" s="118" t="e">
        <f t="shared" si="312"/>
        <v>#DIV/0!</v>
      </c>
      <c r="N226" s="128">
        <v>0</v>
      </c>
      <c r="O226" s="109">
        <v>0</v>
      </c>
      <c r="P226" s="118" t="e">
        <f t="shared" si="313"/>
        <v>#DIV/0!</v>
      </c>
      <c r="Q226" s="128">
        <v>0</v>
      </c>
      <c r="R226" s="109">
        <v>0</v>
      </c>
      <c r="S226" s="118" t="e">
        <f t="shared" si="314"/>
        <v>#DIV/0!</v>
      </c>
      <c r="T226" s="128">
        <v>0</v>
      </c>
      <c r="U226" s="109"/>
      <c r="V226" s="118" t="e">
        <f t="shared" si="315"/>
        <v>#DIV/0!</v>
      </c>
      <c r="W226" s="128">
        <v>0</v>
      </c>
      <c r="X226" s="109">
        <v>0</v>
      </c>
      <c r="Y226" s="118" t="e">
        <f t="shared" si="316"/>
        <v>#DIV/0!</v>
      </c>
      <c r="Z226" s="128">
        <v>0</v>
      </c>
      <c r="AA226" s="109">
        <v>0</v>
      </c>
      <c r="AB226" s="118" t="e">
        <f t="shared" si="260"/>
        <v>#DIV/0!</v>
      </c>
      <c r="AC226" s="128">
        <v>0</v>
      </c>
      <c r="AD226" s="109">
        <v>0</v>
      </c>
      <c r="AE226" s="118" t="e">
        <f t="shared" si="317"/>
        <v>#DIV/0!</v>
      </c>
      <c r="AF226" s="128">
        <v>0</v>
      </c>
      <c r="AG226" s="109">
        <v>0</v>
      </c>
      <c r="AH226" s="118" t="e">
        <f t="shared" si="318"/>
        <v>#DIV/0!</v>
      </c>
      <c r="AI226" s="128">
        <v>0</v>
      </c>
      <c r="AJ226" s="109">
        <v>0</v>
      </c>
      <c r="AK226" s="118" t="e">
        <f t="shared" si="319"/>
        <v>#DIV/0!</v>
      </c>
      <c r="AL226" s="128">
        <v>0</v>
      </c>
      <c r="AM226" s="109">
        <v>0</v>
      </c>
      <c r="AN226" s="118" t="e">
        <f t="shared" si="320"/>
        <v>#DIV/0!</v>
      </c>
      <c r="AO226" s="128">
        <v>0</v>
      </c>
      <c r="AP226" s="109">
        <v>0</v>
      </c>
      <c r="AQ226" s="118" t="e">
        <f t="shared" si="321"/>
        <v>#DIV/0!</v>
      </c>
      <c r="AR226" s="109"/>
      <c r="AS226" s="99"/>
    </row>
    <row r="227" spans="1:45" s="183" customFormat="1" ht="31.2" x14ac:dyDescent="0.3">
      <c r="A227" s="389"/>
      <c r="B227" s="392"/>
      <c r="C227" s="381"/>
      <c r="D227" s="151" t="s">
        <v>285</v>
      </c>
      <c r="E227" s="116">
        <f t="shared" si="381"/>
        <v>0</v>
      </c>
      <c r="F227" s="102">
        <f t="shared" si="381"/>
        <v>0</v>
      </c>
      <c r="G227" s="118" t="e">
        <f t="shared" si="366"/>
        <v>#DIV/0!</v>
      </c>
      <c r="H227" s="128">
        <v>0</v>
      </c>
      <c r="I227" s="109">
        <v>0</v>
      </c>
      <c r="J227" s="118" t="e">
        <f t="shared" si="311"/>
        <v>#DIV/0!</v>
      </c>
      <c r="K227" s="128">
        <v>0</v>
      </c>
      <c r="L227" s="109">
        <v>0</v>
      </c>
      <c r="M227" s="118" t="e">
        <f t="shared" si="312"/>
        <v>#DIV/0!</v>
      </c>
      <c r="N227" s="128">
        <v>0</v>
      </c>
      <c r="O227" s="109">
        <v>0</v>
      </c>
      <c r="P227" s="118" t="e">
        <f t="shared" si="313"/>
        <v>#DIV/0!</v>
      </c>
      <c r="Q227" s="128">
        <v>0</v>
      </c>
      <c r="R227" s="109">
        <v>0</v>
      </c>
      <c r="S227" s="118" t="e">
        <f t="shared" si="314"/>
        <v>#DIV/0!</v>
      </c>
      <c r="T227" s="128"/>
      <c r="U227" s="109"/>
      <c r="V227" s="118" t="e">
        <f t="shared" si="315"/>
        <v>#DIV/0!</v>
      </c>
      <c r="W227" s="128">
        <v>0</v>
      </c>
      <c r="X227" s="109">
        <v>0</v>
      </c>
      <c r="Y227" s="118" t="e">
        <f t="shared" si="316"/>
        <v>#DIV/0!</v>
      </c>
      <c r="Z227" s="128">
        <v>0</v>
      </c>
      <c r="AA227" s="109">
        <v>0</v>
      </c>
      <c r="AB227" s="118" t="e">
        <f t="shared" si="260"/>
        <v>#DIV/0!</v>
      </c>
      <c r="AC227" s="128">
        <v>0</v>
      </c>
      <c r="AD227" s="109">
        <v>0</v>
      </c>
      <c r="AE227" s="118" t="e">
        <f t="shared" si="317"/>
        <v>#DIV/0!</v>
      </c>
      <c r="AF227" s="128">
        <v>0</v>
      </c>
      <c r="AG227" s="109">
        <v>0</v>
      </c>
      <c r="AH227" s="118" t="e">
        <f t="shared" si="318"/>
        <v>#DIV/0!</v>
      </c>
      <c r="AI227" s="128">
        <v>0</v>
      </c>
      <c r="AJ227" s="109">
        <v>0</v>
      </c>
      <c r="AK227" s="118" t="e">
        <f t="shared" si="319"/>
        <v>#DIV/0!</v>
      </c>
      <c r="AL227" s="128">
        <v>0</v>
      </c>
      <c r="AM227" s="109">
        <v>0</v>
      </c>
      <c r="AN227" s="118" t="e">
        <f t="shared" si="320"/>
        <v>#DIV/0!</v>
      </c>
      <c r="AO227" s="128">
        <v>0</v>
      </c>
      <c r="AP227" s="109">
        <v>0</v>
      </c>
      <c r="AQ227" s="118" t="e">
        <f t="shared" si="321"/>
        <v>#DIV/0!</v>
      </c>
      <c r="AR227" s="109"/>
      <c r="AS227" s="99"/>
    </row>
    <row r="228" spans="1:45" s="183" customFormat="1" ht="30" customHeight="1" x14ac:dyDescent="0.3">
      <c r="A228" s="387" t="s">
        <v>302</v>
      </c>
      <c r="B228" s="390" t="s">
        <v>319</v>
      </c>
      <c r="C228" s="381"/>
      <c r="D228" s="164" t="s">
        <v>284</v>
      </c>
      <c r="E228" s="116">
        <f>E229+E230+E231</f>
        <v>0</v>
      </c>
      <c r="F228" s="117">
        <f t="shared" ref="F228" si="382">F229+F230+F231</f>
        <v>0</v>
      </c>
      <c r="G228" s="117" t="e">
        <f t="shared" si="366"/>
        <v>#DIV/0!</v>
      </c>
      <c r="H228" s="116">
        <f t="shared" ref="H228:I228" si="383">H229+H230+H231</f>
        <v>0</v>
      </c>
      <c r="I228" s="117">
        <f t="shared" si="383"/>
        <v>0</v>
      </c>
      <c r="J228" s="117" t="e">
        <f t="shared" si="311"/>
        <v>#DIV/0!</v>
      </c>
      <c r="K228" s="116">
        <f t="shared" ref="K228:L228" si="384">K229+K230+K231</f>
        <v>0</v>
      </c>
      <c r="L228" s="117">
        <f t="shared" si="384"/>
        <v>0</v>
      </c>
      <c r="M228" s="117" t="e">
        <f t="shared" si="312"/>
        <v>#DIV/0!</v>
      </c>
      <c r="N228" s="116">
        <f t="shared" ref="N228:O228" si="385">N229+N230+N231</f>
        <v>0</v>
      </c>
      <c r="O228" s="117">
        <f t="shared" si="385"/>
        <v>0</v>
      </c>
      <c r="P228" s="117" t="e">
        <f t="shared" si="313"/>
        <v>#DIV/0!</v>
      </c>
      <c r="Q228" s="116">
        <f t="shared" ref="Q228:R228" si="386">Q229+Q230+Q231</f>
        <v>0</v>
      </c>
      <c r="R228" s="117">
        <f t="shared" si="386"/>
        <v>0</v>
      </c>
      <c r="S228" s="117" t="e">
        <f t="shared" si="314"/>
        <v>#DIV/0!</v>
      </c>
      <c r="T228" s="116">
        <f t="shared" ref="T228:U228" si="387">T229+T230+T231</f>
        <v>0</v>
      </c>
      <c r="U228" s="117">
        <f t="shared" si="387"/>
        <v>0</v>
      </c>
      <c r="V228" s="117" t="e">
        <f t="shared" si="315"/>
        <v>#DIV/0!</v>
      </c>
      <c r="W228" s="116">
        <f t="shared" ref="W228:X228" si="388">W229+W230+W231</f>
        <v>0</v>
      </c>
      <c r="X228" s="117">
        <f t="shared" si="388"/>
        <v>0</v>
      </c>
      <c r="Y228" s="117" t="e">
        <f t="shared" si="316"/>
        <v>#DIV/0!</v>
      </c>
      <c r="Z228" s="116">
        <f t="shared" ref="Z228:AA228" si="389">Z229+Z230+Z231</f>
        <v>0</v>
      </c>
      <c r="AA228" s="117">
        <f t="shared" si="389"/>
        <v>0</v>
      </c>
      <c r="AB228" s="117" t="e">
        <f t="shared" si="260"/>
        <v>#DIV/0!</v>
      </c>
      <c r="AC228" s="116">
        <f t="shared" ref="AC228:AD228" si="390">AC229+AC230+AC231</f>
        <v>0</v>
      </c>
      <c r="AD228" s="117">
        <f t="shared" si="390"/>
        <v>0</v>
      </c>
      <c r="AE228" s="117" t="e">
        <f t="shared" si="317"/>
        <v>#DIV/0!</v>
      </c>
      <c r="AF228" s="116">
        <f t="shared" ref="AF228:AG228" si="391">AF229+AF230+AF231</f>
        <v>0</v>
      </c>
      <c r="AG228" s="117">
        <f t="shared" si="391"/>
        <v>0</v>
      </c>
      <c r="AH228" s="117" t="e">
        <f t="shared" si="318"/>
        <v>#DIV/0!</v>
      </c>
      <c r="AI228" s="116">
        <f t="shared" ref="AI228:AJ228" si="392">AI229+AI230+AI231</f>
        <v>0</v>
      </c>
      <c r="AJ228" s="117">
        <f t="shared" si="392"/>
        <v>0</v>
      </c>
      <c r="AK228" s="117" t="e">
        <f t="shared" si="319"/>
        <v>#DIV/0!</v>
      </c>
      <c r="AL228" s="116">
        <f t="shared" ref="AL228:AM228" si="393">AL229+AL230+AL231</f>
        <v>0</v>
      </c>
      <c r="AM228" s="117">
        <f t="shared" si="393"/>
        <v>0</v>
      </c>
      <c r="AN228" s="117" t="e">
        <f t="shared" si="320"/>
        <v>#DIV/0!</v>
      </c>
      <c r="AO228" s="116">
        <f t="shared" ref="AO228:AP228" si="394">AO229+AO230+AO231</f>
        <v>0</v>
      </c>
      <c r="AP228" s="117">
        <f t="shared" si="394"/>
        <v>0</v>
      </c>
      <c r="AQ228" s="117" t="e">
        <f t="shared" si="321"/>
        <v>#DIV/0!</v>
      </c>
      <c r="AR228" s="203"/>
      <c r="AS228" s="119"/>
    </row>
    <row r="229" spans="1:45" s="183" customFormat="1" ht="31.2" x14ac:dyDescent="0.3">
      <c r="A229" s="388"/>
      <c r="B229" s="391"/>
      <c r="C229" s="381"/>
      <c r="D229" s="151" t="s">
        <v>2</v>
      </c>
      <c r="E229" s="116">
        <f t="shared" ref="E229:F231" si="395">H229+K229+N229+Q229+T229+W229+Z229+AC229+AF229+AI229+AL229+AO229</f>
        <v>0</v>
      </c>
      <c r="F229" s="102">
        <f t="shared" si="395"/>
        <v>0</v>
      </c>
      <c r="G229" s="118" t="e">
        <f t="shared" si="366"/>
        <v>#DIV/0!</v>
      </c>
      <c r="H229" s="128">
        <v>0</v>
      </c>
      <c r="I229" s="109">
        <v>0</v>
      </c>
      <c r="J229" s="118" t="e">
        <f t="shared" si="311"/>
        <v>#DIV/0!</v>
      </c>
      <c r="K229" s="128">
        <v>0</v>
      </c>
      <c r="L229" s="109">
        <v>0</v>
      </c>
      <c r="M229" s="118" t="e">
        <f t="shared" si="312"/>
        <v>#DIV/0!</v>
      </c>
      <c r="N229" s="128">
        <v>0</v>
      </c>
      <c r="O229" s="109">
        <v>0</v>
      </c>
      <c r="P229" s="118" t="e">
        <f t="shared" si="313"/>
        <v>#DIV/0!</v>
      </c>
      <c r="Q229" s="128">
        <v>0</v>
      </c>
      <c r="R229" s="109">
        <v>0</v>
      </c>
      <c r="S229" s="118" t="e">
        <f t="shared" si="314"/>
        <v>#DIV/0!</v>
      </c>
      <c r="T229" s="128">
        <v>0</v>
      </c>
      <c r="U229" s="109">
        <v>0</v>
      </c>
      <c r="V229" s="118" t="e">
        <f t="shared" si="315"/>
        <v>#DIV/0!</v>
      </c>
      <c r="W229" s="128">
        <v>0</v>
      </c>
      <c r="X229" s="109">
        <v>0</v>
      </c>
      <c r="Y229" s="118" t="e">
        <f t="shared" si="316"/>
        <v>#DIV/0!</v>
      </c>
      <c r="Z229" s="128">
        <v>0</v>
      </c>
      <c r="AA229" s="109">
        <v>0</v>
      </c>
      <c r="AB229" s="118" t="e">
        <f t="shared" si="260"/>
        <v>#DIV/0!</v>
      </c>
      <c r="AC229" s="128">
        <v>0</v>
      </c>
      <c r="AD229" s="109">
        <v>0</v>
      </c>
      <c r="AE229" s="118" t="e">
        <f t="shared" si="317"/>
        <v>#DIV/0!</v>
      </c>
      <c r="AF229" s="128">
        <v>0</v>
      </c>
      <c r="AG229" s="109">
        <v>0</v>
      </c>
      <c r="AH229" s="118" t="e">
        <f t="shared" si="318"/>
        <v>#DIV/0!</v>
      </c>
      <c r="AI229" s="128">
        <v>0</v>
      </c>
      <c r="AJ229" s="109">
        <v>0</v>
      </c>
      <c r="AK229" s="118" t="e">
        <f t="shared" si="319"/>
        <v>#DIV/0!</v>
      </c>
      <c r="AL229" s="128"/>
      <c r="AM229" s="109"/>
      <c r="AN229" s="118" t="e">
        <f t="shared" si="320"/>
        <v>#DIV/0!</v>
      </c>
      <c r="AO229" s="128">
        <v>0</v>
      </c>
      <c r="AP229" s="109">
        <v>0</v>
      </c>
      <c r="AQ229" s="118" t="e">
        <f t="shared" si="321"/>
        <v>#DIV/0!</v>
      </c>
      <c r="AR229" s="109"/>
      <c r="AS229" s="99"/>
    </row>
    <row r="230" spans="1:45" s="183" customFormat="1" ht="15.75" customHeight="1" x14ac:dyDescent="0.3">
      <c r="A230" s="388"/>
      <c r="B230" s="391"/>
      <c r="C230" s="381"/>
      <c r="D230" s="151" t="s">
        <v>43</v>
      </c>
      <c r="E230" s="116">
        <f t="shared" si="395"/>
        <v>0</v>
      </c>
      <c r="F230" s="102">
        <f t="shared" si="395"/>
        <v>0</v>
      </c>
      <c r="G230" s="118" t="e">
        <f t="shared" si="366"/>
        <v>#DIV/0!</v>
      </c>
      <c r="H230" s="128">
        <v>0</v>
      </c>
      <c r="I230" s="109">
        <v>0</v>
      </c>
      <c r="J230" s="118" t="e">
        <f t="shared" si="311"/>
        <v>#DIV/0!</v>
      </c>
      <c r="K230" s="128">
        <v>0</v>
      </c>
      <c r="L230" s="109">
        <v>0</v>
      </c>
      <c r="M230" s="118" t="e">
        <f t="shared" si="312"/>
        <v>#DIV/0!</v>
      </c>
      <c r="N230" s="128">
        <v>0</v>
      </c>
      <c r="O230" s="109">
        <v>0</v>
      </c>
      <c r="P230" s="118" t="e">
        <f t="shared" si="313"/>
        <v>#DIV/0!</v>
      </c>
      <c r="Q230" s="128">
        <v>0</v>
      </c>
      <c r="R230" s="109">
        <v>0</v>
      </c>
      <c r="S230" s="118" t="e">
        <f t="shared" si="314"/>
        <v>#DIV/0!</v>
      </c>
      <c r="T230" s="128">
        <v>0</v>
      </c>
      <c r="U230" s="109">
        <v>0</v>
      </c>
      <c r="V230" s="118" t="e">
        <f t="shared" si="315"/>
        <v>#DIV/0!</v>
      </c>
      <c r="W230" s="128">
        <v>0</v>
      </c>
      <c r="X230" s="109">
        <v>0</v>
      </c>
      <c r="Y230" s="118" t="e">
        <f t="shared" si="316"/>
        <v>#DIV/0!</v>
      </c>
      <c r="Z230" s="128">
        <v>0</v>
      </c>
      <c r="AA230" s="109">
        <v>0</v>
      </c>
      <c r="AB230" s="118" t="e">
        <f t="shared" si="260"/>
        <v>#DIV/0!</v>
      </c>
      <c r="AC230" s="128">
        <v>0</v>
      </c>
      <c r="AD230" s="109">
        <v>0</v>
      </c>
      <c r="AE230" s="118" t="e">
        <f t="shared" si="317"/>
        <v>#DIV/0!</v>
      </c>
      <c r="AF230" s="128">
        <v>0</v>
      </c>
      <c r="AG230" s="109">
        <v>0</v>
      </c>
      <c r="AH230" s="118" t="e">
        <f t="shared" si="318"/>
        <v>#DIV/0!</v>
      </c>
      <c r="AI230" s="128">
        <v>0</v>
      </c>
      <c r="AJ230" s="109">
        <v>0</v>
      </c>
      <c r="AK230" s="118" t="e">
        <f t="shared" si="319"/>
        <v>#DIV/0!</v>
      </c>
      <c r="AL230" s="128">
        <v>0</v>
      </c>
      <c r="AM230" s="109">
        <v>0</v>
      </c>
      <c r="AN230" s="118" t="e">
        <f t="shared" si="320"/>
        <v>#DIV/0!</v>
      </c>
      <c r="AO230" s="128">
        <v>0</v>
      </c>
      <c r="AP230" s="109">
        <v>0</v>
      </c>
      <c r="AQ230" s="118" t="e">
        <f t="shared" si="321"/>
        <v>#DIV/0!</v>
      </c>
      <c r="AR230" s="109"/>
      <c r="AS230" s="99"/>
    </row>
    <row r="231" spans="1:45" s="183" customFormat="1" ht="31.2" x14ac:dyDescent="0.3">
      <c r="A231" s="389"/>
      <c r="B231" s="392"/>
      <c r="C231" s="381"/>
      <c r="D231" s="151" t="s">
        <v>285</v>
      </c>
      <c r="E231" s="116">
        <f t="shared" si="395"/>
        <v>0</v>
      </c>
      <c r="F231" s="102">
        <f t="shared" si="395"/>
        <v>0</v>
      </c>
      <c r="G231" s="118" t="e">
        <f t="shared" si="366"/>
        <v>#DIV/0!</v>
      </c>
      <c r="H231" s="128">
        <v>0</v>
      </c>
      <c r="I231" s="109">
        <v>0</v>
      </c>
      <c r="J231" s="118" t="e">
        <f t="shared" si="311"/>
        <v>#DIV/0!</v>
      </c>
      <c r="K231" s="128">
        <v>0</v>
      </c>
      <c r="L231" s="109">
        <v>0</v>
      </c>
      <c r="M231" s="118" t="e">
        <f t="shared" si="312"/>
        <v>#DIV/0!</v>
      </c>
      <c r="N231" s="128">
        <v>0</v>
      </c>
      <c r="O231" s="109">
        <v>0</v>
      </c>
      <c r="P231" s="118" t="e">
        <f t="shared" si="313"/>
        <v>#DIV/0!</v>
      </c>
      <c r="Q231" s="128">
        <v>0</v>
      </c>
      <c r="R231" s="109">
        <v>0</v>
      </c>
      <c r="S231" s="118" t="e">
        <f t="shared" si="314"/>
        <v>#DIV/0!</v>
      </c>
      <c r="T231" s="128">
        <v>0</v>
      </c>
      <c r="U231" s="109">
        <v>0</v>
      </c>
      <c r="V231" s="118" t="e">
        <f t="shared" si="315"/>
        <v>#DIV/0!</v>
      </c>
      <c r="W231" s="128">
        <v>0</v>
      </c>
      <c r="X231" s="109">
        <v>0</v>
      </c>
      <c r="Y231" s="118" t="e">
        <f t="shared" si="316"/>
        <v>#DIV/0!</v>
      </c>
      <c r="Z231" s="128">
        <v>0</v>
      </c>
      <c r="AA231" s="109">
        <v>0</v>
      </c>
      <c r="AB231" s="118" t="e">
        <f t="shared" si="260"/>
        <v>#DIV/0!</v>
      </c>
      <c r="AC231" s="128">
        <v>0</v>
      </c>
      <c r="AD231" s="109">
        <v>0</v>
      </c>
      <c r="AE231" s="118" t="e">
        <f t="shared" si="317"/>
        <v>#DIV/0!</v>
      </c>
      <c r="AF231" s="128">
        <v>0</v>
      </c>
      <c r="AG231" s="109">
        <v>0</v>
      </c>
      <c r="AH231" s="118" t="e">
        <f t="shared" si="318"/>
        <v>#DIV/0!</v>
      </c>
      <c r="AI231" s="128">
        <v>0</v>
      </c>
      <c r="AJ231" s="109">
        <v>0</v>
      </c>
      <c r="AK231" s="118" t="e">
        <f t="shared" si="319"/>
        <v>#DIV/0!</v>
      </c>
      <c r="AL231" s="128"/>
      <c r="AM231" s="109"/>
      <c r="AN231" s="118" t="e">
        <f t="shared" si="320"/>
        <v>#DIV/0!</v>
      </c>
      <c r="AO231" s="128">
        <v>0</v>
      </c>
      <c r="AP231" s="109">
        <v>0</v>
      </c>
      <c r="AQ231" s="118" t="e">
        <f t="shared" si="321"/>
        <v>#DIV/0!</v>
      </c>
      <c r="AR231" s="109"/>
      <c r="AS231" s="99"/>
    </row>
    <row r="232" spans="1:45" s="183" customFormat="1" ht="33.75" customHeight="1" x14ac:dyDescent="0.3">
      <c r="A232" s="387" t="s">
        <v>305</v>
      </c>
      <c r="B232" s="390" t="s">
        <v>363</v>
      </c>
      <c r="C232" s="381"/>
      <c r="D232" s="164" t="s">
        <v>284</v>
      </c>
      <c r="E232" s="116">
        <f>E233+E234+E235</f>
        <v>30</v>
      </c>
      <c r="F232" s="117">
        <f t="shared" ref="F232" si="396">F233+F234+F235</f>
        <v>0</v>
      </c>
      <c r="G232" s="117">
        <f t="shared" si="366"/>
        <v>0</v>
      </c>
      <c r="H232" s="116">
        <f t="shared" ref="H232:I232" si="397">H233+H234+H235</f>
        <v>0</v>
      </c>
      <c r="I232" s="117">
        <f t="shared" si="397"/>
        <v>0</v>
      </c>
      <c r="J232" s="117" t="e">
        <f t="shared" si="311"/>
        <v>#DIV/0!</v>
      </c>
      <c r="K232" s="116">
        <f t="shared" ref="K232:L232" si="398">K233+K234+K235</f>
        <v>0</v>
      </c>
      <c r="L232" s="117">
        <f t="shared" si="398"/>
        <v>0</v>
      </c>
      <c r="M232" s="117" t="e">
        <f t="shared" si="312"/>
        <v>#DIV/0!</v>
      </c>
      <c r="N232" s="116">
        <f t="shared" ref="N232:O232" si="399">N233+N234+N235</f>
        <v>30</v>
      </c>
      <c r="O232" s="117">
        <f t="shared" si="399"/>
        <v>0</v>
      </c>
      <c r="P232" s="117">
        <f t="shared" si="313"/>
        <v>0</v>
      </c>
      <c r="Q232" s="116">
        <f t="shared" ref="Q232:R232" si="400">Q233+Q234+Q235</f>
        <v>0</v>
      </c>
      <c r="R232" s="117">
        <f t="shared" si="400"/>
        <v>0</v>
      </c>
      <c r="S232" s="117" t="e">
        <f t="shared" si="314"/>
        <v>#DIV/0!</v>
      </c>
      <c r="T232" s="116">
        <f t="shared" ref="T232:U232" si="401">T233+T234+T235</f>
        <v>0</v>
      </c>
      <c r="U232" s="117">
        <f t="shared" si="401"/>
        <v>0</v>
      </c>
      <c r="V232" s="117" t="e">
        <f t="shared" si="315"/>
        <v>#DIV/0!</v>
      </c>
      <c r="W232" s="116">
        <f t="shared" ref="W232:X232" si="402">W233+W234+W235</f>
        <v>0</v>
      </c>
      <c r="X232" s="117">
        <f t="shared" si="402"/>
        <v>0</v>
      </c>
      <c r="Y232" s="117" t="e">
        <f t="shared" si="316"/>
        <v>#DIV/0!</v>
      </c>
      <c r="Z232" s="116">
        <f t="shared" ref="Z232:AA232" si="403">Z233+Z234+Z235</f>
        <v>0</v>
      </c>
      <c r="AA232" s="117">
        <f t="shared" si="403"/>
        <v>0</v>
      </c>
      <c r="AB232" s="117" t="e">
        <f t="shared" si="260"/>
        <v>#DIV/0!</v>
      </c>
      <c r="AC232" s="116">
        <f t="shared" ref="AC232:AD232" si="404">AC233+AC234+AC235</f>
        <v>0</v>
      </c>
      <c r="AD232" s="117">
        <f t="shared" si="404"/>
        <v>0</v>
      </c>
      <c r="AE232" s="117" t="e">
        <f t="shared" si="317"/>
        <v>#DIV/0!</v>
      </c>
      <c r="AF232" s="116">
        <f t="shared" ref="AF232:AG232" si="405">AF233+AF234+AF235</f>
        <v>0</v>
      </c>
      <c r="AG232" s="117">
        <f t="shared" si="405"/>
        <v>0</v>
      </c>
      <c r="AH232" s="117" t="e">
        <f t="shared" si="318"/>
        <v>#DIV/0!</v>
      </c>
      <c r="AI232" s="116">
        <f t="shared" ref="AI232:AJ232" si="406">AI233+AI234+AI235</f>
        <v>0</v>
      </c>
      <c r="AJ232" s="117">
        <f t="shared" si="406"/>
        <v>0</v>
      </c>
      <c r="AK232" s="117" t="e">
        <f t="shared" si="319"/>
        <v>#DIV/0!</v>
      </c>
      <c r="AL232" s="116">
        <f t="shared" ref="AL232:AM232" si="407">AL233+AL234+AL235</f>
        <v>0</v>
      </c>
      <c r="AM232" s="117">
        <f t="shared" si="407"/>
        <v>0</v>
      </c>
      <c r="AN232" s="117" t="e">
        <f t="shared" si="320"/>
        <v>#DIV/0!</v>
      </c>
      <c r="AO232" s="116">
        <f t="shared" ref="AO232:AP232" si="408">AO233+AO234+AO235</f>
        <v>0</v>
      </c>
      <c r="AP232" s="117">
        <f t="shared" si="408"/>
        <v>0</v>
      </c>
      <c r="AQ232" s="117" t="e">
        <f t="shared" si="321"/>
        <v>#DIV/0!</v>
      </c>
      <c r="AR232" s="203"/>
      <c r="AS232" s="119"/>
    </row>
    <row r="233" spans="1:45" s="183" customFormat="1" ht="31.2" x14ac:dyDescent="0.3">
      <c r="A233" s="388"/>
      <c r="B233" s="391"/>
      <c r="C233" s="381"/>
      <c r="D233" s="151" t="s">
        <v>2</v>
      </c>
      <c r="E233" s="116">
        <f t="shared" ref="E233:F235" si="409">H233+K233+N233+Q233+T233+W233+Z233+AC233+AF233+AI233+AL233+AO233</f>
        <v>0</v>
      </c>
      <c r="F233" s="102">
        <f t="shared" si="409"/>
        <v>0</v>
      </c>
      <c r="G233" s="118" t="e">
        <f t="shared" si="366"/>
        <v>#DIV/0!</v>
      </c>
      <c r="H233" s="128">
        <v>0</v>
      </c>
      <c r="I233" s="109">
        <v>0</v>
      </c>
      <c r="J233" s="118" t="e">
        <f t="shared" si="311"/>
        <v>#DIV/0!</v>
      </c>
      <c r="K233" s="128">
        <v>0</v>
      </c>
      <c r="L233" s="109">
        <v>0</v>
      </c>
      <c r="M233" s="118" t="e">
        <f t="shared" si="312"/>
        <v>#DIV/0!</v>
      </c>
      <c r="N233" s="128">
        <v>0</v>
      </c>
      <c r="O233" s="109">
        <v>0</v>
      </c>
      <c r="P233" s="118" t="e">
        <f t="shared" si="313"/>
        <v>#DIV/0!</v>
      </c>
      <c r="Q233" s="128">
        <v>0</v>
      </c>
      <c r="R233" s="109">
        <v>0</v>
      </c>
      <c r="S233" s="118" t="e">
        <f t="shared" si="314"/>
        <v>#DIV/0!</v>
      </c>
      <c r="T233" s="128"/>
      <c r="U233" s="109"/>
      <c r="V233" s="118" t="e">
        <f t="shared" si="315"/>
        <v>#DIV/0!</v>
      </c>
      <c r="W233" s="128">
        <v>0</v>
      </c>
      <c r="X233" s="109">
        <v>0</v>
      </c>
      <c r="Y233" s="118" t="e">
        <f t="shared" si="316"/>
        <v>#DIV/0!</v>
      </c>
      <c r="Z233" s="128">
        <v>0</v>
      </c>
      <c r="AA233" s="109">
        <v>0</v>
      </c>
      <c r="AB233" s="118" t="e">
        <f t="shared" si="260"/>
        <v>#DIV/0!</v>
      </c>
      <c r="AC233" s="128">
        <v>0</v>
      </c>
      <c r="AD233" s="109">
        <v>0</v>
      </c>
      <c r="AE233" s="118" t="e">
        <f t="shared" si="317"/>
        <v>#DIV/0!</v>
      </c>
      <c r="AF233" s="128">
        <v>0</v>
      </c>
      <c r="AG233" s="109">
        <v>0</v>
      </c>
      <c r="AH233" s="118" t="e">
        <f t="shared" si="318"/>
        <v>#DIV/0!</v>
      </c>
      <c r="AI233" s="128">
        <v>0</v>
      </c>
      <c r="AJ233" s="109">
        <v>0</v>
      </c>
      <c r="AK233" s="118" t="e">
        <f t="shared" si="319"/>
        <v>#DIV/0!</v>
      </c>
      <c r="AL233" s="128">
        <v>0</v>
      </c>
      <c r="AM233" s="109">
        <v>0</v>
      </c>
      <c r="AN233" s="118" t="e">
        <f t="shared" si="320"/>
        <v>#DIV/0!</v>
      </c>
      <c r="AO233" s="128">
        <v>0</v>
      </c>
      <c r="AP233" s="109">
        <v>0</v>
      </c>
      <c r="AQ233" s="118" t="e">
        <f t="shared" si="321"/>
        <v>#DIV/0!</v>
      </c>
      <c r="AR233" s="109"/>
      <c r="AS233" s="99"/>
    </row>
    <row r="234" spans="1:45" s="183" customFormat="1" ht="15.75" customHeight="1" x14ac:dyDescent="0.3">
      <c r="A234" s="388"/>
      <c r="B234" s="391"/>
      <c r="C234" s="381"/>
      <c r="D234" s="151" t="s">
        <v>43</v>
      </c>
      <c r="E234" s="116">
        <f t="shared" si="409"/>
        <v>30</v>
      </c>
      <c r="F234" s="102">
        <f t="shared" si="409"/>
        <v>0</v>
      </c>
      <c r="G234" s="118">
        <f t="shared" si="366"/>
        <v>0</v>
      </c>
      <c r="H234" s="128">
        <v>0</v>
      </c>
      <c r="I234" s="109">
        <v>0</v>
      </c>
      <c r="J234" s="118" t="e">
        <f t="shared" si="311"/>
        <v>#DIV/0!</v>
      </c>
      <c r="K234" s="128">
        <v>0</v>
      </c>
      <c r="L234" s="109"/>
      <c r="M234" s="118" t="e">
        <f t="shared" si="312"/>
        <v>#DIV/0!</v>
      </c>
      <c r="N234" s="128">
        <v>30</v>
      </c>
      <c r="O234" s="109"/>
      <c r="P234" s="118">
        <f t="shared" si="313"/>
        <v>0</v>
      </c>
      <c r="Q234" s="128">
        <v>0</v>
      </c>
      <c r="R234" s="109">
        <v>0</v>
      </c>
      <c r="S234" s="118" t="e">
        <f t="shared" si="314"/>
        <v>#DIV/0!</v>
      </c>
      <c r="T234" s="128">
        <v>0</v>
      </c>
      <c r="U234" s="109"/>
      <c r="V234" s="118" t="e">
        <f t="shared" si="315"/>
        <v>#DIV/0!</v>
      </c>
      <c r="W234" s="128">
        <v>0</v>
      </c>
      <c r="X234" s="109">
        <v>0</v>
      </c>
      <c r="Y234" s="118" t="e">
        <f t="shared" si="316"/>
        <v>#DIV/0!</v>
      </c>
      <c r="Z234" s="128">
        <v>0</v>
      </c>
      <c r="AA234" s="109">
        <v>0</v>
      </c>
      <c r="AB234" s="118" t="e">
        <f t="shared" si="260"/>
        <v>#DIV/0!</v>
      </c>
      <c r="AC234" s="128">
        <v>0</v>
      </c>
      <c r="AD234" s="109">
        <v>0</v>
      </c>
      <c r="AE234" s="118" t="e">
        <f t="shared" si="317"/>
        <v>#DIV/0!</v>
      </c>
      <c r="AF234" s="128">
        <v>0</v>
      </c>
      <c r="AG234" s="109">
        <v>0</v>
      </c>
      <c r="AH234" s="118" t="e">
        <f t="shared" si="318"/>
        <v>#DIV/0!</v>
      </c>
      <c r="AI234" s="128">
        <v>0</v>
      </c>
      <c r="AJ234" s="109">
        <v>0</v>
      </c>
      <c r="AK234" s="118" t="e">
        <f t="shared" si="319"/>
        <v>#DIV/0!</v>
      </c>
      <c r="AL234" s="128">
        <v>0</v>
      </c>
      <c r="AM234" s="109">
        <v>0</v>
      </c>
      <c r="AN234" s="118" t="e">
        <f t="shared" si="320"/>
        <v>#DIV/0!</v>
      </c>
      <c r="AO234" s="128">
        <v>0</v>
      </c>
      <c r="AP234" s="109">
        <v>0</v>
      </c>
      <c r="AQ234" s="118" t="e">
        <f t="shared" si="321"/>
        <v>#DIV/0!</v>
      </c>
      <c r="AR234" s="109"/>
      <c r="AS234" s="99"/>
    </row>
    <row r="235" spans="1:45" s="183" customFormat="1" ht="31.2" x14ac:dyDescent="0.3">
      <c r="A235" s="389"/>
      <c r="B235" s="392"/>
      <c r="C235" s="381"/>
      <c r="D235" s="151" t="s">
        <v>285</v>
      </c>
      <c r="E235" s="116">
        <f t="shared" si="409"/>
        <v>0</v>
      </c>
      <c r="F235" s="102">
        <f t="shared" si="409"/>
        <v>0</v>
      </c>
      <c r="G235" s="118" t="e">
        <f t="shared" si="366"/>
        <v>#DIV/0!</v>
      </c>
      <c r="H235" s="128">
        <v>0</v>
      </c>
      <c r="I235" s="109">
        <v>0</v>
      </c>
      <c r="J235" s="118" t="e">
        <f t="shared" si="311"/>
        <v>#DIV/0!</v>
      </c>
      <c r="K235" s="128">
        <v>0</v>
      </c>
      <c r="L235" s="109">
        <v>0</v>
      </c>
      <c r="M235" s="118" t="e">
        <f t="shared" si="312"/>
        <v>#DIV/0!</v>
      </c>
      <c r="N235" s="128">
        <v>0</v>
      </c>
      <c r="O235" s="109">
        <v>0</v>
      </c>
      <c r="P235" s="118" t="e">
        <f t="shared" si="313"/>
        <v>#DIV/0!</v>
      </c>
      <c r="Q235" s="128">
        <v>0</v>
      </c>
      <c r="R235" s="109">
        <v>0</v>
      </c>
      <c r="S235" s="118" t="e">
        <f t="shared" si="314"/>
        <v>#DIV/0!</v>
      </c>
      <c r="T235" s="128"/>
      <c r="U235" s="109"/>
      <c r="V235" s="118" t="e">
        <f t="shared" si="315"/>
        <v>#DIV/0!</v>
      </c>
      <c r="W235" s="128">
        <v>0</v>
      </c>
      <c r="X235" s="109">
        <v>0</v>
      </c>
      <c r="Y235" s="118" t="e">
        <f t="shared" si="316"/>
        <v>#DIV/0!</v>
      </c>
      <c r="Z235" s="128">
        <v>0</v>
      </c>
      <c r="AA235" s="109">
        <v>0</v>
      </c>
      <c r="AB235" s="118" t="e">
        <f t="shared" si="260"/>
        <v>#DIV/0!</v>
      </c>
      <c r="AC235" s="128">
        <v>0</v>
      </c>
      <c r="AD235" s="109">
        <v>0</v>
      </c>
      <c r="AE235" s="118" t="e">
        <f t="shared" si="317"/>
        <v>#DIV/0!</v>
      </c>
      <c r="AF235" s="128">
        <v>0</v>
      </c>
      <c r="AG235" s="109">
        <v>0</v>
      </c>
      <c r="AH235" s="118" t="e">
        <f t="shared" si="318"/>
        <v>#DIV/0!</v>
      </c>
      <c r="AI235" s="128">
        <v>0</v>
      </c>
      <c r="AJ235" s="109">
        <v>0</v>
      </c>
      <c r="AK235" s="118" t="e">
        <f t="shared" si="319"/>
        <v>#DIV/0!</v>
      </c>
      <c r="AL235" s="128">
        <v>0</v>
      </c>
      <c r="AM235" s="109">
        <v>0</v>
      </c>
      <c r="AN235" s="118" t="e">
        <f t="shared" si="320"/>
        <v>#DIV/0!</v>
      </c>
      <c r="AO235" s="128">
        <v>0</v>
      </c>
      <c r="AP235" s="109">
        <v>0</v>
      </c>
      <c r="AQ235" s="118" t="e">
        <f t="shared" si="321"/>
        <v>#DIV/0!</v>
      </c>
      <c r="AR235" s="109"/>
      <c r="AS235" s="99"/>
    </row>
    <row r="236" spans="1:45" s="183" customFormat="1" ht="28.5" customHeight="1" x14ac:dyDescent="0.3">
      <c r="A236" s="387" t="s">
        <v>364</v>
      </c>
      <c r="B236" s="394" t="s">
        <v>365</v>
      </c>
      <c r="C236" s="381"/>
      <c r="D236" s="164" t="s">
        <v>284</v>
      </c>
      <c r="E236" s="116">
        <f>E237+E238+E239</f>
        <v>10</v>
      </c>
      <c r="F236" s="117">
        <f t="shared" ref="F236" si="410">F237+F238+F239</f>
        <v>0</v>
      </c>
      <c r="G236" s="117">
        <f t="shared" si="366"/>
        <v>0</v>
      </c>
      <c r="H236" s="116">
        <f t="shared" ref="H236:I236" si="411">H237+H238+H239</f>
        <v>0</v>
      </c>
      <c r="I236" s="117">
        <f t="shared" si="411"/>
        <v>0</v>
      </c>
      <c r="J236" s="117" t="e">
        <f t="shared" si="311"/>
        <v>#DIV/0!</v>
      </c>
      <c r="K236" s="116">
        <f t="shared" ref="K236:L236" si="412">K237+K238+K239</f>
        <v>0</v>
      </c>
      <c r="L236" s="117">
        <f t="shared" si="412"/>
        <v>0</v>
      </c>
      <c r="M236" s="117" t="e">
        <f t="shared" si="312"/>
        <v>#DIV/0!</v>
      </c>
      <c r="N236" s="116">
        <f t="shared" ref="N236:O236" si="413">N237+N238+N239</f>
        <v>0</v>
      </c>
      <c r="O236" s="117">
        <f t="shared" si="413"/>
        <v>0</v>
      </c>
      <c r="P236" s="117" t="e">
        <f t="shared" si="313"/>
        <v>#DIV/0!</v>
      </c>
      <c r="Q236" s="116">
        <f t="shared" ref="Q236:R236" si="414">Q237+Q238+Q239</f>
        <v>0</v>
      </c>
      <c r="R236" s="117">
        <f t="shared" si="414"/>
        <v>0</v>
      </c>
      <c r="S236" s="117" t="e">
        <f t="shared" si="314"/>
        <v>#DIV/0!</v>
      </c>
      <c r="T236" s="116">
        <f t="shared" ref="T236:U236" si="415">T237+T238+T239</f>
        <v>0</v>
      </c>
      <c r="U236" s="117">
        <f t="shared" si="415"/>
        <v>0</v>
      </c>
      <c r="V236" s="117" t="e">
        <f t="shared" si="315"/>
        <v>#DIV/0!</v>
      </c>
      <c r="W236" s="116">
        <f t="shared" ref="W236:X236" si="416">W237+W238+W239</f>
        <v>10</v>
      </c>
      <c r="X236" s="117">
        <f t="shared" si="416"/>
        <v>0</v>
      </c>
      <c r="Y236" s="117">
        <f t="shared" si="316"/>
        <v>0</v>
      </c>
      <c r="Z236" s="116">
        <f t="shared" ref="Z236:AA236" si="417">Z237+Z238+Z239</f>
        <v>0</v>
      </c>
      <c r="AA236" s="117">
        <f t="shared" si="417"/>
        <v>0</v>
      </c>
      <c r="AB236" s="117" t="e">
        <f t="shared" si="260"/>
        <v>#DIV/0!</v>
      </c>
      <c r="AC236" s="116">
        <f t="shared" ref="AC236:AD236" si="418">AC237+AC238+AC239</f>
        <v>0</v>
      </c>
      <c r="AD236" s="117">
        <f t="shared" si="418"/>
        <v>0</v>
      </c>
      <c r="AE236" s="117" t="e">
        <f t="shared" si="317"/>
        <v>#DIV/0!</v>
      </c>
      <c r="AF236" s="116">
        <f t="shared" ref="AF236:AG236" si="419">AF237+AF238+AF239</f>
        <v>0</v>
      </c>
      <c r="AG236" s="117">
        <f t="shared" si="419"/>
        <v>0</v>
      </c>
      <c r="AH236" s="117" t="e">
        <f t="shared" si="318"/>
        <v>#DIV/0!</v>
      </c>
      <c r="AI236" s="116">
        <f t="shared" ref="AI236:AJ236" si="420">AI237+AI238+AI239</f>
        <v>0</v>
      </c>
      <c r="AJ236" s="117">
        <f t="shared" si="420"/>
        <v>0</v>
      </c>
      <c r="AK236" s="117" t="e">
        <f t="shared" si="319"/>
        <v>#DIV/0!</v>
      </c>
      <c r="AL236" s="116">
        <f t="shared" ref="AL236:AM236" si="421">AL237+AL238+AL239</f>
        <v>0</v>
      </c>
      <c r="AM236" s="117">
        <f t="shared" si="421"/>
        <v>0</v>
      </c>
      <c r="AN236" s="117" t="e">
        <f t="shared" si="320"/>
        <v>#DIV/0!</v>
      </c>
      <c r="AO236" s="116">
        <f t="shared" ref="AO236:AP236" si="422">AO237+AO238+AO239</f>
        <v>0</v>
      </c>
      <c r="AP236" s="117">
        <f t="shared" si="422"/>
        <v>0</v>
      </c>
      <c r="AQ236" s="117" t="e">
        <f t="shared" si="321"/>
        <v>#DIV/0!</v>
      </c>
      <c r="AR236" s="203"/>
      <c r="AS236" s="119"/>
    </row>
    <row r="237" spans="1:45" s="183" customFormat="1" ht="31.2" x14ac:dyDescent="0.3">
      <c r="A237" s="388"/>
      <c r="B237" s="395"/>
      <c r="C237" s="381"/>
      <c r="D237" s="151" t="s">
        <v>2</v>
      </c>
      <c r="E237" s="116">
        <f t="shared" ref="E237:F239" si="423">H237+K237+N237+Q237+T237+W237+Z237+AC237+AF237+AI237+AL237+AO237</f>
        <v>0</v>
      </c>
      <c r="F237" s="102">
        <f t="shared" si="423"/>
        <v>0</v>
      </c>
      <c r="G237" s="118" t="e">
        <f t="shared" si="366"/>
        <v>#DIV/0!</v>
      </c>
      <c r="H237" s="128">
        <v>0</v>
      </c>
      <c r="I237" s="109">
        <v>0</v>
      </c>
      <c r="J237" s="118" t="e">
        <f t="shared" si="311"/>
        <v>#DIV/0!</v>
      </c>
      <c r="K237" s="128">
        <v>0</v>
      </c>
      <c r="L237" s="109">
        <v>0</v>
      </c>
      <c r="M237" s="118" t="e">
        <f t="shared" si="312"/>
        <v>#DIV/0!</v>
      </c>
      <c r="N237" s="128">
        <v>0</v>
      </c>
      <c r="O237" s="109">
        <v>0</v>
      </c>
      <c r="P237" s="118" t="e">
        <f t="shared" si="313"/>
        <v>#DIV/0!</v>
      </c>
      <c r="Q237" s="128">
        <v>0</v>
      </c>
      <c r="R237" s="109">
        <v>0</v>
      </c>
      <c r="S237" s="118" t="e">
        <f t="shared" si="314"/>
        <v>#DIV/0!</v>
      </c>
      <c r="T237" s="128"/>
      <c r="U237" s="109"/>
      <c r="V237" s="118" t="e">
        <f t="shared" si="315"/>
        <v>#DIV/0!</v>
      </c>
      <c r="W237" s="128">
        <v>0</v>
      </c>
      <c r="X237" s="109">
        <v>0</v>
      </c>
      <c r="Y237" s="118" t="e">
        <f t="shared" si="316"/>
        <v>#DIV/0!</v>
      </c>
      <c r="Z237" s="128">
        <v>0</v>
      </c>
      <c r="AA237" s="109">
        <v>0</v>
      </c>
      <c r="AB237" s="118" t="e">
        <f t="shared" si="260"/>
        <v>#DIV/0!</v>
      </c>
      <c r="AC237" s="128">
        <v>0</v>
      </c>
      <c r="AD237" s="109">
        <v>0</v>
      </c>
      <c r="AE237" s="118" t="e">
        <f t="shared" si="317"/>
        <v>#DIV/0!</v>
      </c>
      <c r="AF237" s="128">
        <v>0</v>
      </c>
      <c r="AG237" s="109">
        <v>0</v>
      </c>
      <c r="AH237" s="118" t="e">
        <f t="shared" si="318"/>
        <v>#DIV/0!</v>
      </c>
      <c r="AI237" s="128">
        <v>0</v>
      </c>
      <c r="AJ237" s="109">
        <v>0</v>
      </c>
      <c r="AK237" s="118" t="e">
        <f t="shared" si="319"/>
        <v>#DIV/0!</v>
      </c>
      <c r="AL237" s="128">
        <v>0</v>
      </c>
      <c r="AM237" s="109">
        <v>0</v>
      </c>
      <c r="AN237" s="118" t="e">
        <f t="shared" si="320"/>
        <v>#DIV/0!</v>
      </c>
      <c r="AO237" s="128">
        <v>0</v>
      </c>
      <c r="AP237" s="109">
        <v>0</v>
      </c>
      <c r="AQ237" s="118" t="e">
        <f t="shared" si="321"/>
        <v>#DIV/0!</v>
      </c>
      <c r="AR237" s="109"/>
      <c r="AS237" s="99"/>
    </row>
    <row r="238" spans="1:45" s="183" customFormat="1" ht="15.75" customHeight="1" x14ac:dyDescent="0.3">
      <c r="A238" s="388"/>
      <c r="B238" s="395"/>
      <c r="C238" s="381"/>
      <c r="D238" s="151" t="s">
        <v>43</v>
      </c>
      <c r="E238" s="116">
        <f t="shared" si="423"/>
        <v>10</v>
      </c>
      <c r="F238" s="102">
        <f t="shared" si="423"/>
        <v>0</v>
      </c>
      <c r="G238" s="118">
        <f t="shared" si="366"/>
        <v>0</v>
      </c>
      <c r="H238" s="128">
        <v>0</v>
      </c>
      <c r="I238" s="109">
        <v>0</v>
      </c>
      <c r="J238" s="118" t="e">
        <f t="shared" si="311"/>
        <v>#DIV/0!</v>
      </c>
      <c r="K238" s="128">
        <v>0</v>
      </c>
      <c r="L238" s="109">
        <v>0</v>
      </c>
      <c r="M238" s="118" t="e">
        <f t="shared" si="312"/>
        <v>#DIV/0!</v>
      </c>
      <c r="N238" s="128">
        <v>0</v>
      </c>
      <c r="O238" s="109">
        <v>0</v>
      </c>
      <c r="P238" s="118" t="e">
        <f t="shared" si="313"/>
        <v>#DIV/0!</v>
      </c>
      <c r="Q238" s="128">
        <v>0</v>
      </c>
      <c r="R238" s="109">
        <v>0</v>
      </c>
      <c r="S238" s="118" t="e">
        <f t="shared" si="314"/>
        <v>#DIV/0!</v>
      </c>
      <c r="T238" s="128">
        <v>0</v>
      </c>
      <c r="U238" s="109"/>
      <c r="V238" s="118" t="e">
        <f t="shared" si="315"/>
        <v>#DIV/0!</v>
      </c>
      <c r="W238" s="128">
        <v>10</v>
      </c>
      <c r="X238" s="109"/>
      <c r="Y238" s="118">
        <f t="shared" si="316"/>
        <v>0</v>
      </c>
      <c r="Z238" s="128">
        <v>0</v>
      </c>
      <c r="AA238" s="109">
        <v>0</v>
      </c>
      <c r="AB238" s="118" t="e">
        <f t="shared" si="260"/>
        <v>#DIV/0!</v>
      </c>
      <c r="AC238" s="128">
        <v>0</v>
      </c>
      <c r="AD238" s="109">
        <v>0</v>
      </c>
      <c r="AE238" s="118" t="e">
        <f t="shared" si="317"/>
        <v>#DIV/0!</v>
      </c>
      <c r="AF238" s="128">
        <v>0</v>
      </c>
      <c r="AG238" s="109">
        <v>0</v>
      </c>
      <c r="AH238" s="118" t="e">
        <f t="shared" si="318"/>
        <v>#DIV/0!</v>
      </c>
      <c r="AI238" s="128">
        <v>0</v>
      </c>
      <c r="AJ238" s="109">
        <v>0</v>
      </c>
      <c r="AK238" s="118" t="e">
        <f t="shared" si="319"/>
        <v>#DIV/0!</v>
      </c>
      <c r="AL238" s="128">
        <v>0</v>
      </c>
      <c r="AM238" s="109">
        <v>0</v>
      </c>
      <c r="AN238" s="118" t="e">
        <f t="shared" si="320"/>
        <v>#DIV/0!</v>
      </c>
      <c r="AO238" s="128">
        <v>0</v>
      </c>
      <c r="AP238" s="109">
        <v>0</v>
      </c>
      <c r="AQ238" s="118" t="e">
        <f t="shared" si="321"/>
        <v>#DIV/0!</v>
      </c>
      <c r="AR238" s="109"/>
      <c r="AS238" s="99"/>
    </row>
    <row r="239" spans="1:45" s="183" customFormat="1" ht="31.2" x14ac:dyDescent="0.3">
      <c r="A239" s="389"/>
      <c r="B239" s="396"/>
      <c r="C239" s="381"/>
      <c r="D239" s="151" t="s">
        <v>285</v>
      </c>
      <c r="E239" s="116">
        <f t="shared" si="423"/>
        <v>0</v>
      </c>
      <c r="F239" s="102">
        <f t="shared" si="423"/>
        <v>0</v>
      </c>
      <c r="G239" s="118" t="e">
        <f t="shared" si="366"/>
        <v>#DIV/0!</v>
      </c>
      <c r="H239" s="128">
        <v>0</v>
      </c>
      <c r="I239" s="109">
        <v>0</v>
      </c>
      <c r="J239" s="118" t="e">
        <f t="shared" si="311"/>
        <v>#DIV/0!</v>
      </c>
      <c r="K239" s="128">
        <v>0</v>
      </c>
      <c r="L239" s="109">
        <v>0</v>
      </c>
      <c r="M239" s="118" t="e">
        <f t="shared" si="312"/>
        <v>#DIV/0!</v>
      </c>
      <c r="N239" s="128">
        <v>0</v>
      </c>
      <c r="O239" s="109">
        <v>0</v>
      </c>
      <c r="P239" s="118" t="e">
        <f t="shared" si="313"/>
        <v>#DIV/0!</v>
      </c>
      <c r="Q239" s="128">
        <v>0</v>
      </c>
      <c r="R239" s="109">
        <v>0</v>
      </c>
      <c r="S239" s="118" t="e">
        <f t="shared" si="314"/>
        <v>#DIV/0!</v>
      </c>
      <c r="T239" s="128"/>
      <c r="U239" s="109"/>
      <c r="V239" s="118" t="e">
        <f t="shared" si="315"/>
        <v>#DIV/0!</v>
      </c>
      <c r="W239" s="128">
        <v>0</v>
      </c>
      <c r="X239" s="109">
        <v>0</v>
      </c>
      <c r="Y239" s="118" t="e">
        <f t="shared" si="316"/>
        <v>#DIV/0!</v>
      </c>
      <c r="Z239" s="128">
        <v>0</v>
      </c>
      <c r="AA239" s="109">
        <v>0</v>
      </c>
      <c r="AB239" s="118" t="e">
        <f t="shared" si="260"/>
        <v>#DIV/0!</v>
      </c>
      <c r="AC239" s="128">
        <v>0</v>
      </c>
      <c r="AD239" s="109">
        <v>0</v>
      </c>
      <c r="AE239" s="118" t="e">
        <f t="shared" si="317"/>
        <v>#DIV/0!</v>
      </c>
      <c r="AF239" s="128">
        <v>0</v>
      </c>
      <c r="AG239" s="109">
        <v>0</v>
      </c>
      <c r="AH239" s="118" t="e">
        <f t="shared" si="318"/>
        <v>#DIV/0!</v>
      </c>
      <c r="AI239" s="128">
        <v>0</v>
      </c>
      <c r="AJ239" s="109">
        <v>0</v>
      </c>
      <c r="AK239" s="118" t="e">
        <f t="shared" si="319"/>
        <v>#DIV/0!</v>
      </c>
      <c r="AL239" s="128">
        <v>0</v>
      </c>
      <c r="AM239" s="109">
        <v>0</v>
      </c>
      <c r="AN239" s="118" t="e">
        <f t="shared" si="320"/>
        <v>#DIV/0!</v>
      </c>
      <c r="AO239" s="128">
        <v>0</v>
      </c>
      <c r="AP239" s="109">
        <v>0</v>
      </c>
      <c r="AQ239" s="118" t="e">
        <f t="shared" si="321"/>
        <v>#DIV/0!</v>
      </c>
      <c r="AR239" s="109"/>
      <c r="AS239" s="99"/>
    </row>
    <row r="240" spans="1:45" s="183" customFormat="1" ht="31.5" customHeight="1" x14ac:dyDescent="0.3">
      <c r="A240" s="387" t="s">
        <v>366</v>
      </c>
      <c r="B240" s="390" t="s">
        <v>367</v>
      </c>
      <c r="C240" s="381"/>
      <c r="D240" s="164" t="s">
        <v>284</v>
      </c>
      <c r="E240" s="116">
        <f>SUM(E241:E243)</f>
        <v>10</v>
      </c>
      <c r="F240" s="117">
        <f t="shared" ref="F240:AP240" si="424">SUM(F241:F243)</f>
        <v>0</v>
      </c>
      <c r="G240" s="117">
        <f t="shared" si="366"/>
        <v>0</v>
      </c>
      <c r="H240" s="116">
        <f t="shared" si="424"/>
        <v>0</v>
      </c>
      <c r="I240" s="117">
        <f t="shared" si="424"/>
        <v>0</v>
      </c>
      <c r="J240" s="117" t="e">
        <f t="shared" si="311"/>
        <v>#DIV/0!</v>
      </c>
      <c r="K240" s="116">
        <f t="shared" ref="K240" si="425">SUM(K241:K243)</f>
        <v>0</v>
      </c>
      <c r="L240" s="117">
        <f t="shared" si="424"/>
        <v>0</v>
      </c>
      <c r="M240" s="117" t="e">
        <f t="shared" si="312"/>
        <v>#DIV/0!</v>
      </c>
      <c r="N240" s="116">
        <f t="shared" ref="N240" si="426">SUM(N241:N243)</f>
        <v>0</v>
      </c>
      <c r="O240" s="117">
        <f t="shared" si="424"/>
        <v>0</v>
      </c>
      <c r="P240" s="117" t="e">
        <f t="shared" si="313"/>
        <v>#DIV/0!</v>
      </c>
      <c r="Q240" s="116">
        <f t="shared" si="424"/>
        <v>0</v>
      </c>
      <c r="R240" s="117">
        <f t="shared" si="424"/>
        <v>0</v>
      </c>
      <c r="S240" s="117" t="e">
        <f t="shared" si="314"/>
        <v>#DIV/0!</v>
      </c>
      <c r="T240" s="116">
        <f t="shared" si="424"/>
        <v>0</v>
      </c>
      <c r="U240" s="117">
        <f t="shared" si="424"/>
        <v>0</v>
      </c>
      <c r="V240" s="117" t="e">
        <f t="shared" si="315"/>
        <v>#DIV/0!</v>
      </c>
      <c r="W240" s="116">
        <f t="shared" si="424"/>
        <v>0</v>
      </c>
      <c r="X240" s="117">
        <f t="shared" si="424"/>
        <v>0</v>
      </c>
      <c r="Y240" s="117" t="e">
        <f t="shared" si="316"/>
        <v>#DIV/0!</v>
      </c>
      <c r="Z240" s="116">
        <f t="shared" si="424"/>
        <v>0</v>
      </c>
      <c r="AA240" s="117">
        <f t="shared" si="424"/>
        <v>0</v>
      </c>
      <c r="AB240" s="117" t="e">
        <f t="shared" si="260"/>
        <v>#DIV/0!</v>
      </c>
      <c r="AC240" s="116">
        <f t="shared" si="424"/>
        <v>0</v>
      </c>
      <c r="AD240" s="117">
        <f t="shared" si="424"/>
        <v>0</v>
      </c>
      <c r="AE240" s="117" t="e">
        <f t="shared" si="317"/>
        <v>#DIV/0!</v>
      </c>
      <c r="AF240" s="116">
        <f t="shared" si="424"/>
        <v>0</v>
      </c>
      <c r="AG240" s="117">
        <f t="shared" si="424"/>
        <v>0</v>
      </c>
      <c r="AH240" s="117" t="e">
        <f t="shared" si="318"/>
        <v>#DIV/0!</v>
      </c>
      <c r="AI240" s="116">
        <f t="shared" si="424"/>
        <v>0</v>
      </c>
      <c r="AJ240" s="117">
        <f t="shared" si="424"/>
        <v>0</v>
      </c>
      <c r="AK240" s="117" t="e">
        <f t="shared" si="319"/>
        <v>#DIV/0!</v>
      </c>
      <c r="AL240" s="116">
        <f t="shared" si="424"/>
        <v>0</v>
      </c>
      <c r="AM240" s="117">
        <f t="shared" si="424"/>
        <v>0</v>
      </c>
      <c r="AN240" s="117" t="e">
        <f t="shared" si="320"/>
        <v>#DIV/0!</v>
      </c>
      <c r="AO240" s="116">
        <f t="shared" si="424"/>
        <v>10</v>
      </c>
      <c r="AP240" s="117">
        <f t="shared" si="424"/>
        <v>0</v>
      </c>
      <c r="AQ240" s="117">
        <f t="shared" si="321"/>
        <v>0</v>
      </c>
      <c r="AR240" s="203"/>
      <c r="AS240" s="119"/>
    </row>
    <row r="241" spans="1:45" s="183" customFormat="1" ht="31.2" x14ac:dyDescent="0.3">
      <c r="A241" s="388"/>
      <c r="B241" s="391"/>
      <c r="C241" s="381"/>
      <c r="D241" s="151" t="s">
        <v>2</v>
      </c>
      <c r="E241" s="116">
        <f t="shared" ref="E241:F243" si="427">H241+K241+N241+Q241+T241+W241+Z241+AC241+AF241+AI241+AL241+AO241</f>
        <v>0</v>
      </c>
      <c r="F241" s="102">
        <f t="shared" si="427"/>
        <v>0</v>
      </c>
      <c r="G241" s="118" t="e">
        <f t="shared" si="366"/>
        <v>#DIV/0!</v>
      </c>
      <c r="H241" s="128">
        <v>0</v>
      </c>
      <c r="I241" s="109">
        <v>0</v>
      </c>
      <c r="J241" s="118" t="e">
        <f t="shared" si="311"/>
        <v>#DIV/0!</v>
      </c>
      <c r="K241" s="128">
        <v>0</v>
      </c>
      <c r="L241" s="109">
        <v>0</v>
      </c>
      <c r="M241" s="118" t="e">
        <f t="shared" si="312"/>
        <v>#DIV/0!</v>
      </c>
      <c r="N241" s="128">
        <v>0</v>
      </c>
      <c r="O241" s="109">
        <v>0</v>
      </c>
      <c r="P241" s="118" t="e">
        <f t="shared" si="313"/>
        <v>#DIV/0!</v>
      </c>
      <c r="Q241" s="128">
        <v>0</v>
      </c>
      <c r="R241" s="109">
        <v>0</v>
      </c>
      <c r="S241" s="118" t="e">
        <f t="shared" si="314"/>
        <v>#DIV/0!</v>
      </c>
      <c r="T241" s="128">
        <v>0</v>
      </c>
      <c r="U241" s="109">
        <v>0</v>
      </c>
      <c r="V241" s="118" t="e">
        <f t="shared" si="315"/>
        <v>#DIV/0!</v>
      </c>
      <c r="W241" s="128"/>
      <c r="X241" s="109"/>
      <c r="Y241" s="118" t="e">
        <f t="shared" si="316"/>
        <v>#DIV/0!</v>
      </c>
      <c r="Z241" s="128">
        <v>0</v>
      </c>
      <c r="AA241" s="109">
        <v>0</v>
      </c>
      <c r="AB241" s="118" t="e">
        <f t="shared" si="260"/>
        <v>#DIV/0!</v>
      </c>
      <c r="AC241" s="128">
        <v>0</v>
      </c>
      <c r="AD241" s="109">
        <v>0</v>
      </c>
      <c r="AE241" s="118" t="e">
        <f t="shared" si="317"/>
        <v>#DIV/0!</v>
      </c>
      <c r="AF241" s="128">
        <v>0</v>
      </c>
      <c r="AG241" s="109">
        <v>0</v>
      </c>
      <c r="AH241" s="118" t="e">
        <f t="shared" si="318"/>
        <v>#DIV/0!</v>
      </c>
      <c r="AI241" s="128">
        <v>0</v>
      </c>
      <c r="AJ241" s="109">
        <v>0</v>
      </c>
      <c r="AK241" s="118" t="e">
        <f t="shared" si="319"/>
        <v>#DIV/0!</v>
      </c>
      <c r="AL241" s="128">
        <v>0</v>
      </c>
      <c r="AM241" s="109">
        <v>0</v>
      </c>
      <c r="AN241" s="118" t="e">
        <f t="shared" si="320"/>
        <v>#DIV/0!</v>
      </c>
      <c r="AO241" s="128">
        <v>0</v>
      </c>
      <c r="AP241" s="109">
        <v>0</v>
      </c>
      <c r="AQ241" s="118" t="e">
        <f t="shared" si="321"/>
        <v>#DIV/0!</v>
      </c>
      <c r="AR241" s="109"/>
      <c r="AS241" s="99"/>
    </row>
    <row r="242" spans="1:45" s="183" customFormat="1" ht="15.75" customHeight="1" x14ac:dyDescent="0.3">
      <c r="A242" s="388"/>
      <c r="B242" s="391"/>
      <c r="C242" s="381"/>
      <c r="D242" s="151" t="s">
        <v>43</v>
      </c>
      <c r="E242" s="116">
        <f t="shared" si="427"/>
        <v>10</v>
      </c>
      <c r="F242" s="102">
        <f>I242+L242+O242+R242+U242+X242+AA242+AD242+AG242+AJ242+AM242+AP242</f>
        <v>0</v>
      </c>
      <c r="G242" s="118">
        <f t="shared" si="366"/>
        <v>0</v>
      </c>
      <c r="H242" s="128">
        <v>0</v>
      </c>
      <c r="I242" s="109">
        <v>0</v>
      </c>
      <c r="J242" s="118" t="e">
        <f t="shared" si="311"/>
        <v>#DIV/0!</v>
      </c>
      <c r="K242" s="128">
        <v>0</v>
      </c>
      <c r="L242" s="109">
        <v>0</v>
      </c>
      <c r="M242" s="118" t="e">
        <f t="shared" si="312"/>
        <v>#DIV/0!</v>
      </c>
      <c r="N242" s="128">
        <v>0</v>
      </c>
      <c r="O242" s="109">
        <v>0</v>
      </c>
      <c r="P242" s="118" t="e">
        <f t="shared" si="313"/>
        <v>#DIV/0!</v>
      </c>
      <c r="Q242" s="128">
        <v>0</v>
      </c>
      <c r="R242" s="109">
        <v>0</v>
      </c>
      <c r="S242" s="118" t="e">
        <f t="shared" si="314"/>
        <v>#DIV/0!</v>
      </c>
      <c r="T242" s="128">
        <v>0</v>
      </c>
      <c r="U242" s="109">
        <v>0</v>
      </c>
      <c r="V242" s="118" t="e">
        <f t="shared" si="315"/>
        <v>#DIV/0!</v>
      </c>
      <c r="W242" s="128">
        <v>0</v>
      </c>
      <c r="X242" s="109"/>
      <c r="Y242" s="118" t="e">
        <f t="shared" si="316"/>
        <v>#DIV/0!</v>
      </c>
      <c r="Z242" s="128">
        <v>0</v>
      </c>
      <c r="AA242" s="109">
        <v>0</v>
      </c>
      <c r="AB242" s="118" t="e">
        <f t="shared" si="260"/>
        <v>#DIV/0!</v>
      </c>
      <c r="AC242" s="128">
        <v>0</v>
      </c>
      <c r="AD242" s="109">
        <v>0</v>
      </c>
      <c r="AE242" s="118" t="e">
        <f t="shared" si="317"/>
        <v>#DIV/0!</v>
      </c>
      <c r="AF242" s="128">
        <v>0</v>
      </c>
      <c r="AG242" s="109">
        <v>0</v>
      </c>
      <c r="AH242" s="118" t="e">
        <f t="shared" si="318"/>
        <v>#DIV/0!</v>
      </c>
      <c r="AI242" s="128">
        <v>0</v>
      </c>
      <c r="AJ242" s="109">
        <v>0</v>
      </c>
      <c r="AK242" s="118" t="e">
        <f t="shared" si="319"/>
        <v>#DIV/0!</v>
      </c>
      <c r="AL242" s="170">
        <v>0</v>
      </c>
      <c r="AM242" s="109">
        <v>0</v>
      </c>
      <c r="AN242" s="118" t="e">
        <f t="shared" si="320"/>
        <v>#DIV/0!</v>
      </c>
      <c r="AO242" s="128">
        <v>10</v>
      </c>
      <c r="AP242" s="109"/>
      <c r="AQ242" s="118">
        <f t="shared" si="321"/>
        <v>0</v>
      </c>
      <c r="AR242" s="109"/>
      <c r="AS242" s="99"/>
    </row>
    <row r="243" spans="1:45" s="183" customFormat="1" ht="54" customHeight="1" x14ac:dyDescent="0.3">
      <c r="A243" s="389"/>
      <c r="B243" s="392"/>
      <c r="C243" s="397"/>
      <c r="D243" s="151" t="s">
        <v>285</v>
      </c>
      <c r="E243" s="116">
        <f t="shared" si="427"/>
        <v>0</v>
      </c>
      <c r="F243" s="102">
        <f t="shared" si="427"/>
        <v>0</v>
      </c>
      <c r="G243" s="118" t="e">
        <f t="shared" si="366"/>
        <v>#DIV/0!</v>
      </c>
      <c r="H243" s="128">
        <v>0</v>
      </c>
      <c r="I243" s="109">
        <v>0</v>
      </c>
      <c r="J243" s="118" t="e">
        <f t="shared" si="311"/>
        <v>#DIV/0!</v>
      </c>
      <c r="K243" s="128">
        <v>0</v>
      </c>
      <c r="L243" s="109">
        <v>0</v>
      </c>
      <c r="M243" s="118" t="e">
        <f t="shared" si="312"/>
        <v>#DIV/0!</v>
      </c>
      <c r="N243" s="128">
        <v>0</v>
      </c>
      <c r="O243" s="109">
        <v>0</v>
      </c>
      <c r="P243" s="118" t="e">
        <f t="shared" si="313"/>
        <v>#DIV/0!</v>
      </c>
      <c r="Q243" s="128">
        <v>0</v>
      </c>
      <c r="R243" s="109">
        <v>0</v>
      </c>
      <c r="S243" s="118" t="e">
        <f t="shared" si="314"/>
        <v>#DIV/0!</v>
      </c>
      <c r="T243" s="128">
        <v>0</v>
      </c>
      <c r="U243" s="109">
        <v>0</v>
      </c>
      <c r="V243" s="118" t="e">
        <f t="shared" si="315"/>
        <v>#DIV/0!</v>
      </c>
      <c r="W243" s="128"/>
      <c r="X243" s="109"/>
      <c r="Y243" s="118" t="e">
        <f t="shared" si="316"/>
        <v>#DIV/0!</v>
      </c>
      <c r="Z243" s="128">
        <v>0</v>
      </c>
      <c r="AA243" s="109">
        <v>0</v>
      </c>
      <c r="AB243" s="118" t="e">
        <f t="shared" si="260"/>
        <v>#DIV/0!</v>
      </c>
      <c r="AC243" s="128">
        <v>0</v>
      </c>
      <c r="AD243" s="109">
        <v>0</v>
      </c>
      <c r="AE243" s="118" t="e">
        <f t="shared" si="317"/>
        <v>#DIV/0!</v>
      </c>
      <c r="AF243" s="128">
        <v>0</v>
      </c>
      <c r="AG243" s="109">
        <v>0</v>
      </c>
      <c r="AH243" s="118" t="e">
        <f t="shared" si="318"/>
        <v>#DIV/0!</v>
      </c>
      <c r="AI243" s="128">
        <v>0</v>
      </c>
      <c r="AJ243" s="109">
        <v>0</v>
      </c>
      <c r="AK243" s="118" t="e">
        <f t="shared" si="319"/>
        <v>#DIV/0!</v>
      </c>
      <c r="AL243" s="128">
        <v>0</v>
      </c>
      <c r="AM243" s="109">
        <v>0</v>
      </c>
      <c r="AN243" s="118" t="e">
        <f t="shared" si="320"/>
        <v>#DIV/0!</v>
      </c>
      <c r="AO243" s="128">
        <v>0</v>
      </c>
      <c r="AP243" s="109">
        <v>0</v>
      </c>
      <c r="AQ243" s="118" t="e">
        <f t="shared" si="321"/>
        <v>#DIV/0!</v>
      </c>
      <c r="AR243" s="109"/>
      <c r="AS243" s="99"/>
    </row>
    <row r="244" spans="1:45" s="183" customFormat="1" ht="31.5" customHeight="1" x14ac:dyDescent="0.3">
      <c r="A244" s="387" t="s">
        <v>370</v>
      </c>
      <c r="B244" s="390" t="s">
        <v>371</v>
      </c>
      <c r="C244" s="204"/>
      <c r="D244" s="164" t="s">
        <v>284</v>
      </c>
      <c r="E244" s="116">
        <f>SUM(E245:E247)</f>
        <v>0</v>
      </c>
      <c r="F244" s="117">
        <f t="shared" ref="F244" si="428">SUM(F245:F247)</f>
        <v>0</v>
      </c>
      <c r="G244" s="117" t="e">
        <f t="shared" si="366"/>
        <v>#DIV/0!</v>
      </c>
      <c r="H244" s="116">
        <f t="shared" ref="H244:I244" si="429">SUM(H245:H247)</f>
        <v>0</v>
      </c>
      <c r="I244" s="117">
        <f t="shared" si="429"/>
        <v>0</v>
      </c>
      <c r="J244" s="117" t="e">
        <f t="shared" si="311"/>
        <v>#DIV/0!</v>
      </c>
      <c r="K244" s="116">
        <f t="shared" ref="K244:L244" si="430">SUM(K245:K247)</f>
        <v>0</v>
      </c>
      <c r="L244" s="117">
        <f t="shared" si="430"/>
        <v>0</v>
      </c>
      <c r="M244" s="117" t="e">
        <f t="shared" si="312"/>
        <v>#DIV/0!</v>
      </c>
      <c r="N244" s="116">
        <f t="shared" ref="N244:O244" si="431">SUM(N245:N247)</f>
        <v>0</v>
      </c>
      <c r="O244" s="117">
        <f t="shared" si="431"/>
        <v>0</v>
      </c>
      <c r="P244" s="117" t="e">
        <f t="shared" si="313"/>
        <v>#DIV/0!</v>
      </c>
      <c r="Q244" s="116">
        <f t="shared" ref="Q244:R244" si="432">SUM(Q245:Q247)</f>
        <v>0</v>
      </c>
      <c r="R244" s="117">
        <f t="shared" si="432"/>
        <v>0</v>
      </c>
      <c r="S244" s="117" t="e">
        <f t="shared" si="314"/>
        <v>#DIV/0!</v>
      </c>
      <c r="T244" s="116">
        <f t="shared" ref="T244:U244" si="433">SUM(T245:T247)</f>
        <v>0</v>
      </c>
      <c r="U244" s="117">
        <f t="shared" si="433"/>
        <v>0</v>
      </c>
      <c r="V244" s="117" t="e">
        <f t="shared" si="315"/>
        <v>#DIV/0!</v>
      </c>
      <c r="W244" s="116">
        <f t="shared" ref="W244:X244" si="434">SUM(W245:W247)</f>
        <v>0</v>
      </c>
      <c r="X244" s="117">
        <f t="shared" si="434"/>
        <v>0</v>
      </c>
      <c r="Y244" s="117" t="e">
        <f t="shared" si="316"/>
        <v>#DIV/0!</v>
      </c>
      <c r="Z244" s="116">
        <f t="shared" ref="Z244:AA244" si="435">SUM(Z245:Z247)</f>
        <v>0</v>
      </c>
      <c r="AA244" s="117">
        <f t="shared" si="435"/>
        <v>0</v>
      </c>
      <c r="AB244" s="117" t="e">
        <f t="shared" si="260"/>
        <v>#DIV/0!</v>
      </c>
      <c r="AC244" s="116">
        <f t="shared" ref="AC244:AD244" si="436">SUM(AC245:AC247)</f>
        <v>0</v>
      </c>
      <c r="AD244" s="117">
        <f t="shared" si="436"/>
        <v>0</v>
      </c>
      <c r="AE244" s="117" t="e">
        <f t="shared" si="317"/>
        <v>#DIV/0!</v>
      </c>
      <c r="AF244" s="116">
        <f t="shared" ref="AF244:AG244" si="437">SUM(AF245:AF247)</f>
        <v>0</v>
      </c>
      <c r="AG244" s="117">
        <f t="shared" si="437"/>
        <v>0</v>
      </c>
      <c r="AH244" s="117" t="e">
        <f t="shared" si="318"/>
        <v>#DIV/0!</v>
      </c>
      <c r="AI244" s="116">
        <f t="shared" ref="AI244:AJ244" si="438">SUM(AI245:AI247)</f>
        <v>0</v>
      </c>
      <c r="AJ244" s="117">
        <f t="shared" si="438"/>
        <v>0</v>
      </c>
      <c r="AK244" s="117" t="e">
        <f t="shared" si="319"/>
        <v>#DIV/0!</v>
      </c>
      <c r="AL244" s="116">
        <f t="shared" ref="AL244:AM244" si="439">SUM(AL245:AL247)</f>
        <v>0</v>
      </c>
      <c r="AM244" s="117">
        <f t="shared" si="439"/>
        <v>0</v>
      </c>
      <c r="AN244" s="117" t="e">
        <f t="shared" si="320"/>
        <v>#DIV/0!</v>
      </c>
      <c r="AO244" s="116">
        <f t="shared" ref="AO244:AP244" si="440">SUM(AO245:AO247)</f>
        <v>0</v>
      </c>
      <c r="AP244" s="117">
        <f t="shared" si="440"/>
        <v>0</v>
      </c>
      <c r="AQ244" s="117" t="e">
        <f t="shared" si="321"/>
        <v>#DIV/0!</v>
      </c>
      <c r="AR244" s="203"/>
      <c r="AS244" s="119"/>
    </row>
    <row r="245" spans="1:45" s="183" customFormat="1" ht="31.2" x14ac:dyDescent="0.3">
      <c r="A245" s="388"/>
      <c r="B245" s="391"/>
      <c r="C245" s="204"/>
      <c r="D245" s="151" t="s">
        <v>2</v>
      </c>
      <c r="E245" s="116">
        <f t="shared" ref="E245:F247" si="441">H245+K245+N245+Q245+T245+W245+Z245+AC245+AF245+AI245+AL245+AO245</f>
        <v>0</v>
      </c>
      <c r="F245" s="102">
        <f t="shared" si="441"/>
        <v>0</v>
      </c>
      <c r="G245" s="118" t="e">
        <f t="shared" si="366"/>
        <v>#DIV/0!</v>
      </c>
      <c r="H245" s="128">
        <v>0</v>
      </c>
      <c r="I245" s="109">
        <v>0</v>
      </c>
      <c r="J245" s="118" t="e">
        <f t="shared" si="311"/>
        <v>#DIV/0!</v>
      </c>
      <c r="K245" s="128">
        <v>0</v>
      </c>
      <c r="L245" s="109">
        <v>0</v>
      </c>
      <c r="M245" s="118" t="e">
        <f t="shared" si="312"/>
        <v>#DIV/0!</v>
      </c>
      <c r="N245" s="128">
        <v>0</v>
      </c>
      <c r="O245" s="109">
        <v>0</v>
      </c>
      <c r="P245" s="118" t="e">
        <f t="shared" si="313"/>
        <v>#DIV/0!</v>
      </c>
      <c r="Q245" s="128">
        <v>0</v>
      </c>
      <c r="R245" s="109">
        <v>0</v>
      </c>
      <c r="S245" s="118" t="e">
        <f t="shared" si="314"/>
        <v>#DIV/0!</v>
      </c>
      <c r="T245" s="128">
        <v>0</v>
      </c>
      <c r="U245" s="109">
        <v>0</v>
      </c>
      <c r="V245" s="118" t="e">
        <f t="shared" si="315"/>
        <v>#DIV/0!</v>
      </c>
      <c r="W245" s="128"/>
      <c r="X245" s="109"/>
      <c r="Y245" s="118" t="e">
        <f t="shared" si="316"/>
        <v>#DIV/0!</v>
      </c>
      <c r="Z245" s="128">
        <v>0</v>
      </c>
      <c r="AA245" s="109">
        <v>0</v>
      </c>
      <c r="AB245" s="118" t="e">
        <f t="shared" si="260"/>
        <v>#DIV/0!</v>
      </c>
      <c r="AC245" s="128">
        <v>0</v>
      </c>
      <c r="AD245" s="109">
        <v>0</v>
      </c>
      <c r="AE245" s="118" t="e">
        <f t="shared" si="317"/>
        <v>#DIV/0!</v>
      </c>
      <c r="AF245" s="128">
        <v>0</v>
      </c>
      <c r="AG245" s="109">
        <v>0</v>
      </c>
      <c r="AH245" s="118" t="e">
        <f t="shared" si="318"/>
        <v>#DIV/0!</v>
      </c>
      <c r="AI245" s="128">
        <v>0</v>
      </c>
      <c r="AJ245" s="109">
        <v>0</v>
      </c>
      <c r="AK245" s="118" t="e">
        <f t="shared" si="319"/>
        <v>#DIV/0!</v>
      </c>
      <c r="AL245" s="128">
        <v>0</v>
      </c>
      <c r="AM245" s="109">
        <v>0</v>
      </c>
      <c r="AN245" s="118" t="e">
        <f t="shared" si="320"/>
        <v>#DIV/0!</v>
      </c>
      <c r="AO245" s="128">
        <v>0</v>
      </c>
      <c r="AP245" s="109">
        <v>0</v>
      </c>
      <c r="AQ245" s="118" t="e">
        <f t="shared" si="321"/>
        <v>#DIV/0!</v>
      </c>
      <c r="AR245" s="109"/>
      <c r="AS245" s="99"/>
    </row>
    <row r="246" spans="1:45" s="183" customFormat="1" ht="15.75" customHeight="1" x14ac:dyDescent="0.3">
      <c r="A246" s="388"/>
      <c r="B246" s="391"/>
      <c r="C246" s="204"/>
      <c r="D246" s="151" t="s">
        <v>43</v>
      </c>
      <c r="E246" s="116">
        <f t="shared" si="441"/>
        <v>0</v>
      </c>
      <c r="F246" s="102">
        <f t="shared" si="441"/>
        <v>0</v>
      </c>
      <c r="G246" s="118" t="e">
        <f t="shared" si="366"/>
        <v>#DIV/0!</v>
      </c>
      <c r="H246" s="128">
        <v>0</v>
      </c>
      <c r="I246" s="109">
        <v>0</v>
      </c>
      <c r="J246" s="118" t="e">
        <f t="shared" si="311"/>
        <v>#DIV/0!</v>
      </c>
      <c r="K246" s="128">
        <v>0</v>
      </c>
      <c r="L246" s="109">
        <v>0</v>
      </c>
      <c r="M246" s="118" t="e">
        <f t="shared" si="312"/>
        <v>#DIV/0!</v>
      </c>
      <c r="N246" s="128">
        <v>0</v>
      </c>
      <c r="O246" s="109">
        <v>0</v>
      </c>
      <c r="P246" s="118" t="e">
        <f t="shared" si="313"/>
        <v>#DIV/0!</v>
      </c>
      <c r="Q246" s="128">
        <v>0</v>
      </c>
      <c r="R246" s="109">
        <v>0</v>
      </c>
      <c r="S246" s="118" t="e">
        <f t="shared" si="314"/>
        <v>#DIV/0!</v>
      </c>
      <c r="T246" s="128">
        <v>0</v>
      </c>
      <c r="U246" s="109">
        <v>0</v>
      </c>
      <c r="V246" s="118" t="e">
        <f t="shared" si="315"/>
        <v>#DIV/0!</v>
      </c>
      <c r="W246" s="128">
        <v>0</v>
      </c>
      <c r="X246" s="109"/>
      <c r="Y246" s="118" t="e">
        <f t="shared" si="316"/>
        <v>#DIV/0!</v>
      </c>
      <c r="Z246" s="128">
        <v>0</v>
      </c>
      <c r="AA246" s="109">
        <v>0</v>
      </c>
      <c r="AB246" s="118" t="e">
        <f t="shared" si="260"/>
        <v>#DIV/0!</v>
      </c>
      <c r="AC246" s="128">
        <v>0</v>
      </c>
      <c r="AD246" s="109">
        <v>0</v>
      </c>
      <c r="AE246" s="118" t="e">
        <f t="shared" si="317"/>
        <v>#DIV/0!</v>
      </c>
      <c r="AF246" s="128">
        <v>0</v>
      </c>
      <c r="AG246" s="109">
        <v>0</v>
      </c>
      <c r="AH246" s="118" t="e">
        <f t="shared" si="318"/>
        <v>#DIV/0!</v>
      </c>
      <c r="AI246" s="128">
        <v>0</v>
      </c>
      <c r="AJ246" s="109">
        <v>0</v>
      </c>
      <c r="AK246" s="118" t="e">
        <f t="shared" si="319"/>
        <v>#DIV/0!</v>
      </c>
      <c r="AL246" s="170">
        <v>0</v>
      </c>
      <c r="AM246" s="109">
        <v>0</v>
      </c>
      <c r="AN246" s="118" t="e">
        <f t="shared" si="320"/>
        <v>#DIV/0!</v>
      </c>
      <c r="AO246" s="128">
        <v>0</v>
      </c>
      <c r="AP246" s="109">
        <v>0</v>
      </c>
      <c r="AQ246" s="118" t="e">
        <f t="shared" si="321"/>
        <v>#DIV/0!</v>
      </c>
      <c r="AR246" s="109"/>
      <c r="AS246" s="99"/>
    </row>
    <row r="247" spans="1:45" s="183" customFormat="1" ht="54" customHeight="1" x14ac:dyDescent="0.3">
      <c r="A247" s="389"/>
      <c r="B247" s="392"/>
      <c r="C247" s="204"/>
      <c r="D247" s="151" t="s">
        <v>285</v>
      </c>
      <c r="E247" s="116">
        <f t="shared" si="441"/>
        <v>0</v>
      </c>
      <c r="F247" s="102">
        <f t="shared" si="441"/>
        <v>0</v>
      </c>
      <c r="G247" s="118" t="e">
        <f t="shared" si="366"/>
        <v>#DIV/0!</v>
      </c>
      <c r="H247" s="128">
        <v>0</v>
      </c>
      <c r="I247" s="109">
        <v>0</v>
      </c>
      <c r="J247" s="118" t="e">
        <f t="shared" si="311"/>
        <v>#DIV/0!</v>
      </c>
      <c r="K247" s="128">
        <v>0</v>
      </c>
      <c r="L247" s="109">
        <v>0</v>
      </c>
      <c r="M247" s="118" t="e">
        <f t="shared" si="312"/>
        <v>#DIV/0!</v>
      </c>
      <c r="N247" s="128">
        <v>0</v>
      </c>
      <c r="O247" s="109">
        <v>0</v>
      </c>
      <c r="P247" s="118" t="e">
        <f t="shared" si="313"/>
        <v>#DIV/0!</v>
      </c>
      <c r="Q247" s="128">
        <v>0</v>
      </c>
      <c r="R247" s="109">
        <v>0</v>
      </c>
      <c r="S247" s="118" t="e">
        <f t="shared" si="314"/>
        <v>#DIV/0!</v>
      </c>
      <c r="T247" s="128">
        <v>0</v>
      </c>
      <c r="U247" s="109">
        <v>0</v>
      </c>
      <c r="V247" s="118" t="e">
        <f t="shared" si="315"/>
        <v>#DIV/0!</v>
      </c>
      <c r="W247" s="128"/>
      <c r="X247" s="109"/>
      <c r="Y247" s="118" t="e">
        <f t="shared" si="316"/>
        <v>#DIV/0!</v>
      </c>
      <c r="Z247" s="128">
        <v>0</v>
      </c>
      <c r="AA247" s="109">
        <v>0</v>
      </c>
      <c r="AB247" s="118" t="e">
        <f t="shared" si="260"/>
        <v>#DIV/0!</v>
      </c>
      <c r="AC247" s="128">
        <v>0</v>
      </c>
      <c r="AD247" s="109">
        <v>0</v>
      </c>
      <c r="AE247" s="118" t="e">
        <f t="shared" si="317"/>
        <v>#DIV/0!</v>
      </c>
      <c r="AF247" s="128">
        <v>0</v>
      </c>
      <c r="AG247" s="109">
        <v>0</v>
      </c>
      <c r="AH247" s="118" t="e">
        <f t="shared" si="318"/>
        <v>#DIV/0!</v>
      </c>
      <c r="AI247" s="128">
        <v>0</v>
      </c>
      <c r="AJ247" s="109">
        <v>0</v>
      </c>
      <c r="AK247" s="118" t="e">
        <f t="shared" si="319"/>
        <v>#DIV/0!</v>
      </c>
      <c r="AL247" s="128">
        <v>0</v>
      </c>
      <c r="AM247" s="109">
        <v>0</v>
      </c>
      <c r="AN247" s="118" t="e">
        <f t="shared" si="320"/>
        <v>#DIV/0!</v>
      </c>
      <c r="AO247" s="128">
        <v>0</v>
      </c>
      <c r="AP247" s="109">
        <v>0</v>
      </c>
      <c r="AQ247" s="118" t="e">
        <f t="shared" si="321"/>
        <v>#DIV/0!</v>
      </c>
      <c r="AR247" s="109"/>
      <c r="AS247" s="99"/>
    </row>
    <row r="248" spans="1:45" s="183" customFormat="1" ht="31.5" customHeight="1" x14ac:dyDescent="0.3">
      <c r="A248" s="387" t="s">
        <v>372</v>
      </c>
      <c r="B248" s="390" t="s">
        <v>373</v>
      </c>
      <c r="C248" s="204"/>
      <c r="D248" s="164" t="s">
        <v>284</v>
      </c>
      <c r="E248" s="116">
        <f>SUM(E249:E251)</f>
        <v>0</v>
      </c>
      <c r="F248" s="117">
        <f t="shared" ref="F248" si="442">SUM(F249:F251)</f>
        <v>0</v>
      </c>
      <c r="G248" s="117" t="e">
        <f t="shared" si="366"/>
        <v>#DIV/0!</v>
      </c>
      <c r="H248" s="116">
        <f t="shared" ref="H248:I248" si="443">SUM(H249:H251)</f>
        <v>0</v>
      </c>
      <c r="I248" s="117">
        <f t="shared" si="443"/>
        <v>0</v>
      </c>
      <c r="J248" s="117" t="e">
        <f t="shared" si="311"/>
        <v>#DIV/0!</v>
      </c>
      <c r="K248" s="116">
        <f t="shared" ref="K248:L248" si="444">SUM(K249:K251)</f>
        <v>0</v>
      </c>
      <c r="L248" s="117">
        <f t="shared" si="444"/>
        <v>0</v>
      </c>
      <c r="M248" s="117" t="e">
        <f t="shared" si="312"/>
        <v>#DIV/0!</v>
      </c>
      <c r="N248" s="116">
        <f t="shared" ref="N248:O248" si="445">SUM(N249:N251)</f>
        <v>0</v>
      </c>
      <c r="O248" s="117">
        <f t="shared" si="445"/>
        <v>0</v>
      </c>
      <c r="P248" s="117" t="e">
        <f t="shared" si="313"/>
        <v>#DIV/0!</v>
      </c>
      <c r="Q248" s="116">
        <f t="shared" ref="Q248:R248" si="446">SUM(Q249:Q251)</f>
        <v>0</v>
      </c>
      <c r="R248" s="117">
        <f t="shared" si="446"/>
        <v>0</v>
      </c>
      <c r="S248" s="117" t="e">
        <f t="shared" si="314"/>
        <v>#DIV/0!</v>
      </c>
      <c r="T248" s="116">
        <f t="shared" ref="T248:U248" si="447">SUM(T249:T251)</f>
        <v>0</v>
      </c>
      <c r="U248" s="117">
        <f t="shared" si="447"/>
        <v>0</v>
      </c>
      <c r="V248" s="117" t="e">
        <f t="shared" si="315"/>
        <v>#DIV/0!</v>
      </c>
      <c r="W248" s="116">
        <f t="shared" ref="W248:X248" si="448">SUM(W249:W251)</f>
        <v>0</v>
      </c>
      <c r="X248" s="117">
        <f t="shared" si="448"/>
        <v>0</v>
      </c>
      <c r="Y248" s="117" t="e">
        <f t="shared" si="316"/>
        <v>#DIV/0!</v>
      </c>
      <c r="Z248" s="116">
        <f t="shared" ref="Z248:AA248" si="449">SUM(Z249:Z251)</f>
        <v>0</v>
      </c>
      <c r="AA248" s="117">
        <f t="shared" si="449"/>
        <v>0</v>
      </c>
      <c r="AB248" s="117" t="e">
        <f t="shared" si="260"/>
        <v>#DIV/0!</v>
      </c>
      <c r="AC248" s="116">
        <f t="shared" ref="AC248:AD248" si="450">SUM(AC249:AC251)</f>
        <v>0</v>
      </c>
      <c r="AD248" s="117">
        <f t="shared" si="450"/>
        <v>0</v>
      </c>
      <c r="AE248" s="117" t="e">
        <f t="shared" si="317"/>
        <v>#DIV/0!</v>
      </c>
      <c r="AF248" s="116">
        <f t="shared" ref="AF248:AG248" si="451">SUM(AF249:AF251)</f>
        <v>0</v>
      </c>
      <c r="AG248" s="117">
        <f t="shared" si="451"/>
        <v>0</v>
      </c>
      <c r="AH248" s="117" t="e">
        <f t="shared" si="318"/>
        <v>#DIV/0!</v>
      </c>
      <c r="AI248" s="116">
        <f t="shared" ref="AI248:AJ248" si="452">SUM(AI249:AI251)</f>
        <v>0</v>
      </c>
      <c r="AJ248" s="117">
        <f t="shared" si="452"/>
        <v>0</v>
      </c>
      <c r="AK248" s="117" t="e">
        <f t="shared" si="319"/>
        <v>#DIV/0!</v>
      </c>
      <c r="AL248" s="116">
        <f t="shared" ref="AL248:AM248" si="453">SUM(AL249:AL251)</f>
        <v>0</v>
      </c>
      <c r="AM248" s="117">
        <f t="shared" si="453"/>
        <v>0</v>
      </c>
      <c r="AN248" s="117" t="e">
        <f t="shared" si="320"/>
        <v>#DIV/0!</v>
      </c>
      <c r="AO248" s="116">
        <f t="shared" ref="AO248:AP248" si="454">SUM(AO249:AO251)</f>
        <v>0</v>
      </c>
      <c r="AP248" s="117">
        <f t="shared" si="454"/>
        <v>0</v>
      </c>
      <c r="AQ248" s="117" t="e">
        <f t="shared" si="321"/>
        <v>#DIV/0!</v>
      </c>
      <c r="AR248" s="203"/>
      <c r="AS248" s="119"/>
    </row>
    <row r="249" spans="1:45" s="183" customFormat="1" ht="31.2" x14ac:dyDescent="0.3">
      <c r="A249" s="388"/>
      <c r="B249" s="391"/>
      <c r="C249" s="204"/>
      <c r="D249" s="151" t="s">
        <v>2</v>
      </c>
      <c r="E249" s="116">
        <f t="shared" ref="E249:F251" si="455">H249+K249+N249+Q249+T249+W249+Z249+AC249+AF249+AI249+AL249+AO249</f>
        <v>0</v>
      </c>
      <c r="F249" s="102">
        <f t="shared" si="455"/>
        <v>0</v>
      </c>
      <c r="G249" s="118" t="e">
        <f t="shared" si="366"/>
        <v>#DIV/0!</v>
      </c>
      <c r="H249" s="128">
        <v>0</v>
      </c>
      <c r="I249" s="109">
        <v>0</v>
      </c>
      <c r="J249" s="118" t="e">
        <f t="shared" si="311"/>
        <v>#DIV/0!</v>
      </c>
      <c r="K249" s="128">
        <v>0</v>
      </c>
      <c r="L249" s="109">
        <v>0</v>
      </c>
      <c r="M249" s="118" t="e">
        <f t="shared" si="312"/>
        <v>#DIV/0!</v>
      </c>
      <c r="N249" s="128">
        <v>0</v>
      </c>
      <c r="O249" s="109">
        <v>0</v>
      </c>
      <c r="P249" s="118" t="e">
        <f t="shared" si="313"/>
        <v>#DIV/0!</v>
      </c>
      <c r="Q249" s="128">
        <v>0</v>
      </c>
      <c r="R249" s="109">
        <v>0</v>
      </c>
      <c r="S249" s="118" t="e">
        <f t="shared" si="314"/>
        <v>#DIV/0!</v>
      </c>
      <c r="T249" s="128">
        <v>0</v>
      </c>
      <c r="U249" s="109">
        <v>0</v>
      </c>
      <c r="V249" s="118" t="e">
        <f t="shared" si="315"/>
        <v>#DIV/0!</v>
      </c>
      <c r="W249" s="128"/>
      <c r="X249" s="109"/>
      <c r="Y249" s="118" t="e">
        <f t="shared" si="316"/>
        <v>#DIV/0!</v>
      </c>
      <c r="Z249" s="128">
        <v>0</v>
      </c>
      <c r="AA249" s="109">
        <v>0</v>
      </c>
      <c r="AB249" s="118" t="e">
        <f t="shared" si="260"/>
        <v>#DIV/0!</v>
      </c>
      <c r="AC249" s="128">
        <v>0</v>
      </c>
      <c r="AD249" s="109">
        <v>0</v>
      </c>
      <c r="AE249" s="118" t="e">
        <f t="shared" si="317"/>
        <v>#DIV/0!</v>
      </c>
      <c r="AF249" s="128">
        <v>0</v>
      </c>
      <c r="AG249" s="109">
        <v>0</v>
      </c>
      <c r="AH249" s="118" t="e">
        <f t="shared" si="318"/>
        <v>#DIV/0!</v>
      </c>
      <c r="AI249" s="128">
        <v>0</v>
      </c>
      <c r="AJ249" s="109">
        <v>0</v>
      </c>
      <c r="AK249" s="118" t="e">
        <f t="shared" si="319"/>
        <v>#DIV/0!</v>
      </c>
      <c r="AL249" s="128">
        <v>0</v>
      </c>
      <c r="AM249" s="109">
        <v>0</v>
      </c>
      <c r="AN249" s="118" t="e">
        <f t="shared" si="320"/>
        <v>#DIV/0!</v>
      </c>
      <c r="AO249" s="128">
        <v>0</v>
      </c>
      <c r="AP249" s="109"/>
      <c r="AQ249" s="118" t="e">
        <f t="shared" si="321"/>
        <v>#DIV/0!</v>
      </c>
      <c r="AR249" s="109"/>
      <c r="AS249" s="99"/>
    </row>
    <row r="250" spans="1:45" s="183" customFormat="1" ht="15.75" customHeight="1" x14ac:dyDescent="0.3">
      <c r="A250" s="388"/>
      <c r="B250" s="391"/>
      <c r="C250" s="204"/>
      <c r="D250" s="151" t="s">
        <v>43</v>
      </c>
      <c r="E250" s="116">
        <f t="shared" si="455"/>
        <v>0</v>
      </c>
      <c r="F250" s="102">
        <f t="shared" si="455"/>
        <v>0</v>
      </c>
      <c r="G250" s="118" t="e">
        <f t="shared" si="366"/>
        <v>#DIV/0!</v>
      </c>
      <c r="H250" s="128">
        <v>0</v>
      </c>
      <c r="I250" s="109">
        <v>0</v>
      </c>
      <c r="J250" s="118" t="e">
        <f t="shared" si="311"/>
        <v>#DIV/0!</v>
      </c>
      <c r="K250" s="128">
        <v>0</v>
      </c>
      <c r="L250" s="109">
        <v>0</v>
      </c>
      <c r="M250" s="118" t="e">
        <f t="shared" si="312"/>
        <v>#DIV/0!</v>
      </c>
      <c r="N250" s="128">
        <v>0</v>
      </c>
      <c r="O250" s="109">
        <v>0</v>
      </c>
      <c r="P250" s="118" t="e">
        <f t="shared" si="313"/>
        <v>#DIV/0!</v>
      </c>
      <c r="Q250" s="128">
        <v>0</v>
      </c>
      <c r="R250" s="109">
        <v>0</v>
      </c>
      <c r="S250" s="118" t="e">
        <f t="shared" si="314"/>
        <v>#DIV/0!</v>
      </c>
      <c r="T250" s="128">
        <v>0</v>
      </c>
      <c r="U250" s="109">
        <v>0</v>
      </c>
      <c r="V250" s="118" t="e">
        <f t="shared" si="315"/>
        <v>#DIV/0!</v>
      </c>
      <c r="W250" s="128">
        <v>0</v>
      </c>
      <c r="X250" s="109"/>
      <c r="Y250" s="118" t="e">
        <f t="shared" si="316"/>
        <v>#DIV/0!</v>
      </c>
      <c r="Z250" s="128">
        <v>0</v>
      </c>
      <c r="AA250" s="109">
        <v>0</v>
      </c>
      <c r="AB250" s="118" t="e">
        <f t="shared" si="260"/>
        <v>#DIV/0!</v>
      </c>
      <c r="AC250" s="128">
        <v>0</v>
      </c>
      <c r="AD250" s="109">
        <v>0</v>
      </c>
      <c r="AE250" s="118" t="e">
        <f t="shared" si="317"/>
        <v>#DIV/0!</v>
      </c>
      <c r="AF250" s="128">
        <v>0</v>
      </c>
      <c r="AG250" s="109">
        <v>0</v>
      </c>
      <c r="AH250" s="118" t="e">
        <f t="shared" si="318"/>
        <v>#DIV/0!</v>
      </c>
      <c r="AI250" s="128">
        <v>0</v>
      </c>
      <c r="AJ250" s="109">
        <v>0</v>
      </c>
      <c r="AK250" s="118" t="e">
        <f t="shared" si="319"/>
        <v>#DIV/0!</v>
      </c>
      <c r="AL250" s="170">
        <v>0</v>
      </c>
      <c r="AM250" s="109">
        <v>0</v>
      </c>
      <c r="AN250" s="118" t="e">
        <f t="shared" si="320"/>
        <v>#DIV/0!</v>
      </c>
      <c r="AO250" s="128">
        <v>0</v>
      </c>
      <c r="AP250" s="109">
        <v>0</v>
      </c>
      <c r="AQ250" s="118" t="e">
        <f t="shared" si="321"/>
        <v>#DIV/0!</v>
      </c>
      <c r="AR250" s="109"/>
      <c r="AS250" s="99"/>
    </row>
    <row r="251" spans="1:45" s="183" customFormat="1" ht="54" customHeight="1" x14ac:dyDescent="0.3">
      <c r="A251" s="389"/>
      <c r="B251" s="392"/>
      <c r="C251" s="204"/>
      <c r="D251" s="151" t="s">
        <v>285</v>
      </c>
      <c r="E251" s="116">
        <f t="shared" si="455"/>
        <v>0</v>
      </c>
      <c r="F251" s="102">
        <f t="shared" si="455"/>
        <v>0</v>
      </c>
      <c r="G251" s="118" t="e">
        <f t="shared" si="366"/>
        <v>#DIV/0!</v>
      </c>
      <c r="H251" s="128">
        <v>0</v>
      </c>
      <c r="I251" s="109">
        <v>0</v>
      </c>
      <c r="J251" s="118" t="e">
        <f t="shared" si="311"/>
        <v>#DIV/0!</v>
      </c>
      <c r="K251" s="128">
        <v>0</v>
      </c>
      <c r="L251" s="109">
        <v>0</v>
      </c>
      <c r="M251" s="118" t="e">
        <f t="shared" si="312"/>
        <v>#DIV/0!</v>
      </c>
      <c r="N251" s="128">
        <v>0</v>
      </c>
      <c r="O251" s="109">
        <v>0</v>
      </c>
      <c r="P251" s="118" t="e">
        <f t="shared" si="313"/>
        <v>#DIV/0!</v>
      </c>
      <c r="Q251" s="128">
        <v>0</v>
      </c>
      <c r="R251" s="109">
        <v>0</v>
      </c>
      <c r="S251" s="118" t="e">
        <f t="shared" si="314"/>
        <v>#DIV/0!</v>
      </c>
      <c r="T251" s="128">
        <v>0</v>
      </c>
      <c r="U251" s="109">
        <v>0</v>
      </c>
      <c r="V251" s="118" t="e">
        <f t="shared" si="315"/>
        <v>#DIV/0!</v>
      </c>
      <c r="W251" s="128"/>
      <c r="X251" s="109"/>
      <c r="Y251" s="118" t="e">
        <f t="shared" si="316"/>
        <v>#DIV/0!</v>
      </c>
      <c r="Z251" s="128">
        <v>0</v>
      </c>
      <c r="AA251" s="109">
        <v>0</v>
      </c>
      <c r="AB251" s="118" t="e">
        <f t="shared" si="260"/>
        <v>#DIV/0!</v>
      </c>
      <c r="AC251" s="128">
        <v>0</v>
      </c>
      <c r="AD251" s="109">
        <v>0</v>
      </c>
      <c r="AE251" s="118" t="e">
        <f t="shared" si="317"/>
        <v>#DIV/0!</v>
      </c>
      <c r="AF251" s="128">
        <v>0</v>
      </c>
      <c r="AG251" s="109">
        <v>0</v>
      </c>
      <c r="AH251" s="118" t="e">
        <f t="shared" si="318"/>
        <v>#DIV/0!</v>
      </c>
      <c r="AI251" s="128">
        <v>0</v>
      </c>
      <c r="AJ251" s="109">
        <v>0</v>
      </c>
      <c r="AK251" s="118" t="e">
        <f t="shared" si="319"/>
        <v>#DIV/0!</v>
      </c>
      <c r="AL251" s="128">
        <v>0</v>
      </c>
      <c r="AM251" s="109">
        <v>0</v>
      </c>
      <c r="AN251" s="118" t="e">
        <f t="shared" si="320"/>
        <v>#DIV/0!</v>
      </c>
      <c r="AO251" s="128">
        <v>0</v>
      </c>
      <c r="AP251" s="109">
        <v>0</v>
      </c>
      <c r="AQ251" s="118" t="e">
        <f t="shared" si="321"/>
        <v>#DIV/0!</v>
      </c>
      <c r="AR251" s="109"/>
      <c r="AS251" s="99"/>
    </row>
    <row r="252" spans="1:45" s="183" customFormat="1" ht="15.6" collapsed="1" x14ac:dyDescent="0.3">
      <c r="A252" s="380" t="s">
        <v>320</v>
      </c>
      <c r="B252" s="380"/>
      <c r="C252" s="380"/>
      <c r="D252" s="182" t="s">
        <v>284</v>
      </c>
      <c r="E252" s="116">
        <f t="shared" ref="E252:F255" si="456">E180</f>
        <v>150</v>
      </c>
      <c r="F252" s="103">
        <f t="shared" si="456"/>
        <v>0</v>
      </c>
      <c r="G252" s="103">
        <f t="shared" si="366"/>
        <v>0</v>
      </c>
      <c r="H252" s="116">
        <f t="shared" ref="H252:I255" si="457">H180</f>
        <v>0</v>
      </c>
      <c r="I252" s="103">
        <f t="shared" si="457"/>
        <v>0</v>
      </c>
      <c r="J252" s="103" t="e">
        <f t="shared" si="311"/>
        <v>#DIV/0!</v>
      </c>
      <c r="K252" s="116">
        <f t="shared" ref="K252:L255" si="458">K180</f>
        <v>0</v>
      </c>
      <c r="L252" s="103">
        <f t="shared" si="458"/>
        <v>0</v>
      </c>
      <c r="M252" s="103" t="e">
        <f t="shared" si="312"/>
        <v>#DIV/0!</v>
      </c>
      <c r="N252" s="116">
        <f t="shared" ref="N252:O255" si="459">N180</f>
        <v>30</v>
      </c>
      <c r="O252" s="103">
        <f t="shared" si="459"/>
        <v>0</v>
      </c>
      <c r="P252" s="103">
        <f t="shared" si="313"/>
        <v>0</v>
      </c>
      <c r="Q252" s="116">
        <f t="shared" ref="Q252:R255" si="460">Q180</f>
        <v>0</v>
      </c>
      <c r="R252" s="103">
        <f t="shared" si="460"/>
        <v>0</v>
      </c>
      <c r="S252" s="103" t="e">
        <f t="shared" si="314"/>
        <v>#DIV/0!</v>
      </c>
      <c r="T252" s="116">
        <f t="shared" ref="T252:U255" si="461">T180</f>
        <v>20</v>
      </c>
      <c r="U252" s="103">
        <f t="shared" si="461"/>
        <v>0</v>
      </c>
      <c r="V252" s="103">
        <f t="shared" si="315"/>
        <v>0</v>
      </c>
      <c r="W252" s="116">
        <f t="shared" ref="W252:X255" si="462">W180</f>
        <v>70</v>
      </c>
      <c r="X252" s="103">
        <f t="shared" si="462"/>
        <v>0</v>
      </c>
      <c r="Y252" s="103">
        <f t="shared" si="316"/>
        <v>0</v>
      </c>
      <c r="Z252" s="116">
        <f t="shared" ref="Z252:AA255" si="463">Z180</f>
        <v>0</v>
      </c>
      <c r="AA252" s="103">
        <f t="shared" si="463"/>
        <v>0</v>
      </c>
      <c r="AB252" s="103" t="e">
        <f t="shared" si="260"/>
        <v>#DIV/0!</v>
      </c>
      <c r="AC252" s="116">
        <f t="shared" ref="AC252:AD255" si="464">AC180</f>
        <v>0</v>
      </c>
      <c r="AD252" s="103">
        <f t="shared" si="464"/>
        <v>0</v>
      </c>
      <c r="AE252" s="103" t="e">
        <f>(AD252/AC252)*100</f>
        <v>#DIV/0!</v>
      </c>
      <c r="AF252" s="116">
        <f t="shared" ref="AF252:AG255" si="465">AF180</f>
        <v>0</v>
      </c>
      <c r="AG252" s="103">
        <f t="shared" si="465"/>
        <v>0</v>
      </c>
      <c r="AH252" s="103" t="e">
        <f t="shared" si="318"/>
        <v>#DIV/0!</v>
      </c>
      <c r="AI252" s="116">
        <f t="shared" ref="AI252:AJ255" si="466">AI180</f>
        <v>20</v>
      </c>
      <c r="AJ252" s="103">
        <f t="shared" si="466"/>
        <v>0</v>
      </c>
      <c r="AK252" s="103">
        <f t="shared" si="319"/>
        <v>0</v>
      </c>
      <c r="AL252" s="116">
        <f t="shared" ref="AL252:AM255" si="467">AL180</f>
        <v>0</v>
      </c>
      <c r="AM252" s="103">
        <f t="shared" si="467"/>
        <v>0</v>
      </c>
      <c r="AN252" s="103" t="e">
        <f t="shared" si="320"/>
        <v>#DIV/0!</v>
      </c>
      <c r="AO252" s="116">
        <f t="shared" ref="AO252:AP255" si="468">AO180</f>
        <v>10</v>
      </c>
      <c r="AP252" s="103">
        <f t="shared" si="468"/>
        <v>0</v>
      </c>
      <c r="AQ252" s="103">
        <f t="shared" si="321"/>
        <v>0</v>
      </c>
      <c r="AR252" s="203"/>
      <c r="AS252" s="119"/>
    </row>
    <row r="253" spans="1:45" s="183" customFormat="1" ht="31.2" x14ac:dyDescent="0.3">
      <c r="A253" s="380"/>
      <c r="B253" s="380"/>
      <c r="C253" s="380"/>
      <c r="D253" s="182" t="s">
        <v>2</v>
      </c>
      <c r="E253" s="116">
        <f t="shared" si="456"/>
        <v>0</v>
      </c>
      <c r="F253" s="103">
        <f t="shared" si="456"/>
        <v>0</v>
      </c>
      <c r="G253" s="103" t="e">
        <f t="shared" si="366"/>
        <v>#DIV/0!</v>
      </c>
      <c r="H253" s="116">
        <f t="shared" si="457"/>
        <v>0</v>
      </c>
      <c r="I253" s="103">
        <f t="shared" si="457"/>
        <v>0</v>
      </c>
      <c r="J253" s="103" t="e">
        <f t="shared" si="311"/>
        <v>#DIV/0!</v>
      </c>
      <c r="K253" s="116">
        <f t="shared" si="458"/>
        <v>0</v>
      </c>
      <c r="L253" s="103">
        <f t="shared" si="458"/>
        <v>0</v>
      </c>
      <c r="M253" s="103" t="e">
        <f t="shared" si="312"/>
        <v>#DIV/0!</v>
      </c>
      <c r="N253" s="116">
        <f t="shared" si="459"/>
        <v>0</v>
      </c>
      <c r="O253" s="103">
        <f t="shared" si="459"/>
        <v>0</v>
      </c>
      <c r="P253" s="103" t="e">
        <f t="shared" si="313"/>
        <v>#DIV/0!</v>
      </c>
      <c r="Q253" s="116">
        <f t="shared" si="460"/>
        <v>0</v>
      </c>
      <c r="R253" s="103">
        <f t="shared" si="460"/>
        <v>0</v>
      </c>
      <c r="S253" s="103" t="e">
        <f t="shared" si="314"/>
        <v>#DIV/0!</v>
      </c>
      <c r="T253" s="116">
        <f t="shared" si="461"/>
        <v>0</v>
      </c>
      <c r="U253" s="103">
        <f t="shared" si="461"/>
        <v>0</v>
      </c>
      <c r="V253" s="103" t="e">
        <f t="shared" si="315"/>
        <v>#DIV/0!</v>
      </c>
      <c r="W253" s="116">
        <f t="shared" si="462"/>
        <v>0</v>
      </c>
      <c r="X253" s="103">
        <f t="shared" si="462"/>
        <v>0</v>
      </c>
      <c r="Y253" s="103" t="e">
        <f t="shared" si="316"/>
        <v>#DIV/0!</v>
      </c>
      <c r="Z253" s="116">
        <f t="shared" si="463"/>
        <v>0</v>
      </c>
      <c r="AA253" s="103">
        <f t="shared" si="463"/>
        <v>0</v>
      </c>
      <c r="AB253" s="103" t="e">
        <f t="shared" si="260"/>
        <v>#DIV/0!</v>
      </c>
      <c r="AC253" s="116">
        <f t="shared" si="464"/>
        <v>0</v>
      </c>
      <c r="AD253" s="103">
        <f t="shared" si="464"/>
        <v>0</v>
      </c>
      <c r="AE253" s="103" t="e">
        <f t="shared" si="317"/>
        <v>#DIV/0!</v>
      </c>
      <c r="AF253" s="116">
        <f t="shared" si="465"/>
        <v>0</v>
      </c>
      <c r="AG253" s="103">
        <f t="shared" si="465"/>
        <v>0</v>
      </c>
      <c r="AH253" s="103" t="e">
        <f t="shared" si="318"/>
        <v>#DIV/0!</v>
      </c>
      <c r="AI253" s="116">
        <f t="shared" si="466"/>
        <v>0</v>
      </c>
      <c r="AJ253" s="103">
        <f t="shared" si="466"/>
        <v>0</v>
      </c>
      <c r="AK253" s="103" t="e">
        <f t="shared" si="319"/>
        <v>#DIV/0!</v>
      </c>
      <c r="AL253" s="116">
        <f t="shared" si="467"/>
        <v>0</v>
      </c>
      <c r="AM253" s="103">
        <f t="shared" si="467"/>
        <v>0</v>
      </c>
      <c r="AN253" s="103" t="e">
        <f t="shared" si="320"/>
        <v>#DIV/0!</v>
      </c>
      <c r="AO253" s="116">
        <f t="shared" si="468"/>
        <v>0</v>
      </c>
      <c r="AP253" s="103">
        <f t="shared" si="468"/>
        <v>0</v>
      </c>
      <c r="AQ253" s="103" t="e">
        <f t="shared" si="321"/>
        <v>#DIV/0!</v>
      </c>
      <c r="AR253" s="109"/>
      <c r="AS253" s="99"/>
    </row>
    <row r="254" spans="1:45" s="183" customFormat="1" ht="15.6" x14ac:dyDescent="0.3">
      <c r="A254" s="380"/>
      <c r="B254" s="380"/>
      <c r="C254" s="380"/>
      <c r="D254" s="182" t="s">
        <v>43</v>
      </c>
      <c r="E254" s="116">
        <f t="shared" si="456"/>
        <v>150</v>
      </c>
      <c r="F254" s="103">
        <f t="shared" si="456"/>
        <v>0</v>
      </c>
      <c r="G254" s="103">
        <f t="shared" si="366"/>
        <v>0</v>
      </c>
      <c r="H254" s="116">
        <f t="shared" si="457"/>
        <v>0</v>
      </c>
      <c r="I254" s="103">
        <f t="shared" si="457"/>
        <v>0</v>
      </c>
      <c r="J254" s="103" t="e">
        <f t="shared" si="311"/>
        <v>#DIV/0!</v>
      </c>
      <c r="K254" s="116">
        <f t="shared" si="458"/>
        <v>0</v>
      </c>
      <c r="L254" s="103">
        <f t="shared" si="458"/>
        <v>0</v>
      </c>
      <c r="M254" s="103" t="e">
        <f t="shared" si="312"/>
        <v>#DIV/0!</v>
      </c>
      <c r="N254" s="116">
        <f t="shared" si="459"/>
        <v>30</v>
      </c>
      <c r="O254" s="103">
        <f t="shared" si="459"/>
        <v>0</v>
      </c>
      <c r="P254" s="103">
        <f t="shared" si="313"/>
        <v>0</v>
      </c>
      <c r="Q254" s="116">
        <f t="shared" si="460"/>
        <v>0</v>
      </c>
      <c r="R254" s="103">
        <f t="shared" si="460"/>
        <v>0</v>
      </c>
      <c r="S254" s="103" t="e">
        <f t="shared" si="314"/>
        <v>#DIV/0!</v>
      </c>
      <c r="T254" s="116">
        <f t="shared" si="461"/>
        <v>20</v>
      </c>
      <c r="U254" s="103">
        <f t="shared" si="461"/>
        <v>0</v>
      </c>
      <c r="V254" s="103">
        <f t="shared" si="315"/>
        <v>0</v>
      </c>
      <c r="W254" s="116">
        <f t="shared" si="462"/>
        <v>70</v>
      </c>
      <c r="X254" s="103">
        <f t="shared" si="462"/>
        <v>0</v>
      </c>
      <c r="Y254" s="103">
        <f t="shared" si="316"/>
        <v>0</v>
      </c>
      <c r="Z254" s="116">
        <f t="shared" si="463"/>
        <v>0</v>
      </c>
      <c r="AA254" s="103">
        <f t="shared" si="463"/>
        <v>0</v>
      </c>
      <c r="AB254" s="103" t="e">
        <f t="shared" si="260"/>
        <v>#DIV/0!</v>
      </c>
      <c r="AC254" s="116">
        <f t="shared" si="464"/>
        <v>0</v>
      </c>
      <c r="AD254" s="103">
        <f t="shared" si="464"/>
        <v>0</v>
      </c>
      <c r="AE254" s="103" t="e">
        <f t="shared" si="317"/>
        <v>#DIV/0!</v>
      </c>
      <c r="AF254" s="116">
        <f t="shared" si="465"/>
        <v>0</v>
      </c>
      <c r="AG254" s="103">
        <f t="shared" si="465"/>
        <v>0</v>
      </c>
      <c r="AH254" s="103" t="e">
        <f t="shared" si="318"/>
        <v>#DIV/0!</v>
      </c>
      <c r="AI254" s="116">
        <f t="shared" si="466"/>
        <v>20</v>
      </c>
      <c r="AJ254" s="103">
        <f t="shared" si="466"/>
        <v>0</v>
      </c>
      <c r="AK254" s="103">
        <f t="shared" si="319"/>
        <v>0</v>
      </c>
      <c r="AL254" s="116">
        <f t="shared" si="467"/>
        <v>0</v>
      </c>
      <c r="AM254" s="103">
        <f t="shared" si="467"/>
        <v>0</v>
      </c>
      <c r="AN254" s="103" t="e">
        <f t="shared" si="320"/>
        <v>#DIV/0!</v>
      </c>
      <c r="AO254" s="116">
        <f t="shared" si="468"/>
        <v>10</v>
      </c>
      <c r="AP254" s="103">
        <f t="shared" si="468"/>
        <v>0</v>
      </c>
      <c r="AQ254" s="103">
        <f t="shared" si="321"/>
        <v>0</v>
      </c>
      <c r="AR254" s="109"/>
      <c r="AS254" s="99"/>
    </row>
    <row r="255" spans="1:45" s="183" customFormat="1" ht="31.2" x14ac:dyDescent="0.3">
      <c r="A255" s="380"/>
      <c r="B255" s="380"/>
      <c r="C255" s="380"/>
      <c r="D255" s="182" t="s">
        <v>285</v>
      </c>
      <c r="E255" s="116">
        <f t="shared" si="456"/>
        <v>0</v>
      </c>
      <c r="F255" s="103">
        <f t="shared" si="456"/>
        <v>0</v>
      </c>
      <c r="G255" s="103" t="e">
        <f t="shared" si="366"/>
        <v>#DIV/0!</v>
      </c>
      <c r="H255" s="116">
        <f t="shared" si="457"/>
        <v>0</v>
      </c>
      <c r="I255" s="103">
        <f t="shared" si="457"/>
        <v>0</v>
      </c>
      <c r="J255" s="103" t="e">
        <f t="shared" si="311"/>
        <v>#DIV/0!</v>
      </c>
      <c r="K255" s="116">
        <f t="shared" si="458"/>
        <v>0</v>
      </c>
      <c r="L255" s="103">
        <f t="shared" si="458"/>
        <v>0</v>
      </c>
      <c r="M255" s="103" t="e">
        <f t="shared" si="312"/>
        <v>#DIV/0!</v>
      </c>
      <c r="N255" s="116">
        <f t="shared" si="459"/>
        <v>0</v>
      </c>
      <c r="O255" s="103">
        <f t="shared" si="459"/>
        <v>0</v>
      </c>
      <c r="P255" s="103" t="e">
        <f t="shared" si="313"/>
        <v>#DIV/0!</v>
      </c>
      <c r="Q255" s="116">
        <f t="shared" si="460"/>
        <v>0</v>
      </c>
      <c r="R255" s="103">
        <f t="shared" si="460"/>
        <v>0</v>
      </c>
      <c r="S255" s="103" t="e">
        <f t="shared" si="314"/>
        <v>#DIV/0!</v>
      </c>
      <c r="T255" s="116">
        <f t="shared" si="461"/>
        <v>0</v>
      </c>
      <c r="U255" s="103">
        <f t="shared" si="461"/>
        <v>0</v>
      </c>
      <c r="V255" s="103" t="e">
        <f t="shared" si="315"/>
        <v>#DIV/0!</v>
      </c>
      <c r="W255" s="116">
        <f t="shared" si="462"/>
        <v>0</v>
      </c>
      <c r="X255" s="103">
        <f t="shared" si="462"/>
        <v>0</v>
      </c>
      <c r="Y255" s="103" t="e">
        <f t="shared" si="316"/>
        <v>#DIV/0!</v>
      </c>
      <c r="Z255" s="116">
        <f t="shared" si="463"/>
        <v>0</v>
      </c>
      <c r="AA255" s="103">
        <f t="shared" si="463"/>
        <v>0</v>
      </c>
      <c r="AB255" s="103" t="e">
        <f t="shared" si="260"/>
        <v>#DIV/0!</v>
      </c>
      <c r="AC255" s="116">
        <f t="shared" si="464"/>
        <v>0</v>
      </c>
      <c r="AD255" s="103">
        <f t="shared" si="464"/>
        <v>0</v>
      </c>
      <c r="AE255" s="103" t="e">
        <f t="shared" si="317"/>
        <v>#DIV/0!</v>
      </c>
      <c r="AF255" s="116">
        <f t="shared" si="465"/>
        <v>0</v>
      </c>
      <c r="AG255" s="103">
        <f t="shared" si="465"/>
        <v>0</v>
      </c>
      <c r="AH255" s="103" t="e">
        <f t="shared" si="318"/>
        <v>#DIV/0!</v>
      </c>
      <c r="AI255" s="116">
        <f t="shared" si="466"/>
        <v>0</v>
      </c>
      <c r="AJ255" s="103">
        <f t="shared" si="466"/>
        <v>0</v>
      </c>
      <c r="AK255" s="103" t="e">
        <f t="shared" si="319"/>
        <v>#DIV/0!</v>
      </c>
      <c r="AL255" s="116">
        <f t="shared" si="467"/>
        <v>0</v>
      </c>
      <c r="AM255" s="103">
        <f t="shared" si="467"/>
        <v>0</v>
      </c>
      <c r="AN255" s="103" t="e">
        <f t="shared" si="320"/>
        <v>#DIV/0!</v>
      </c>
      <c r="AO255" s="116">
        <f t="shared" si="468"/>
        <v>0</v>
      </c>
      <c r="AP255" s="103">
        <f t="shared" si="468"/>
        <v>0</v>
      </c>
      <c r="AQ255" s="103" t="e">
        <f t="shared" si="321"/>
        <v>#DIV/0!</v>
      </c>
      <c r="AR255" s="109"/>
      <c r="AS255" s="99"/>
    </row>
    <row r="256" spans="1:45" ht="16.5" customHeight="1" x14ac:dyDescent="0.3">
      <c r="A256" s="393" t="s">
        <v>321</v>
      </c>
      <c r="B256" s="393"/>
      <c r="C256" s="393"/>
      <c r="D256" s="393"/>
      <c r="E256" s="393"/>
      <c r="F256" s="393"/>
      <c r="G256" s="393"/>
      <c r="H256" s="393"/>
      <c r="I256" s="393"/>
      <c r="J256" s="393"/>
      <c r="K256" s="393"/>
      <c r="L256" s="393"/>
      <c r="M256" s="393"/>
      <c r="N256" s="393"/>
      <c r="O256" s="393"/>
      <c r="P256" s="393"/>
      <c r="Q256" s="393"/>
      <c r="R256" s="393"/>
      <c r="S256" s="393"/>
      <c r="T256" s="393"/>
      <c r="U256" s="393"/>
      <c r="V256" s="393"/>
      <c r="W256" s="393"/>
      <c r="X256" s="393"/>
      <c r="Y256" s="393"/>
      <c r="Z256" s="393"/>
      <c r="AA256" s="393"/>
      <c r="AB256" s="393"/>
      <c r="AC256" s="393"/>
      <c r="AD256" s="393"/>
      <c r="AE256" s="393"/>
      <c r="AF256" s="393"/>
      <c r="AG256" s="393"/>
      <c r="AH256" s="393"/>
      <c r="AI256" s="393"/>
      <c r="AJ256" s="393"/>
      <c r="AK256" s="393"/>
      <c r="AL256" s="393"/>
      <c r="AM256" s="393"/>
      <c r="AN256" s="393"/>
      <c r="AO256" s="393"/>
      <c r="AP256" s="393"/>
      <c r="AQ256" s="393"/>
      <c r="AR256" s="393"/>
      <c r="AS256" s="119"/>
    </row>
    <row r="257" spans="1:56" ht="17.25" customHeight="1" x14ac:dyDescent="0.3">
      <c r="A257" s="380" t="s">
        <v>263</v>
      </c>
      <c r="B257" s="379" t="s">
        <v>322</v>
      </c>
      <c r="C257" s="381" t="s">
        <v>294</v>
      </c>
      <c r="D257" s="164" t="s">
        <v>284</v>
      </c>
      <c r="E257" s="116">
        <f t="shared" ref="E257:F260" si="469">E261+E277+E289+E293+E297+E301</f>
        <v>28447.9</v>
      </c>
      <c r="F257" s="117">
        <f t="shared" si="469"/>
        <v>0</v>
      </c>
      <c r="G257" s="117">
        <f t="shared" si="366"/>
        <v>0</v>
      </c>
      <c r="H257" s="116">
        <f t="shared" ref="H257:I259" si="470">H261+H277+H289+H293+H297+H301</f>
        <v>0</v>
      </c>
      <c r="I257" s="117">
        <f t="shared" si="470"/>
        <v>0</v>
      </c>
      <c r="J257" s="117" t="e">
        <f t="shared" ref="J257:J308" si="471">(I257/H257)*100</f>
        <v>#DIV/0!</v>
      </c>
      <c r="K257" s="116">
        <f t="shared" ref="K257:L259" si="472">K261+K277+K289+K293+K297+K301</f>
        <v>0</v>
      </c>
      <c r="L257" s="117">
        <f t="shared" si="472"/>
        <v>0</v>
      </c>
      <c r="M257" s="117" t="e">
        <f t="shared" ref="M257:M308" si="473">(L257/K257)*100</f>
        <v>#DIV/0!</v>
      </c>
      <c r="N257" s="116">
        <f t="shared" ref="N257:O259" si="474">N261+N277+N289+N293+N297+N301</f>
        <v>0</v>
      </c>
      <c r="O257" s="117">
        <f t="shared" si="474"/>
        <v>0</v>
      </c>
      <c r="P257" s="117" t="e">
        <f t="shared" ref="P257:P308" si="475">(O257/N257)*100</f>
        <v>#DIV/0!</v>
      </c>
      <c r="Q257" s="116">
        <f t="shared" ref="Q257:R259" si="476">Q261+Q277+Q289+Q293+Q297+Q301</f>
        <v>0</v>
      </c>
      <c r="R257" s="117">
        <f t="shared" si="476"/>
        <v>0</v>
      </c>
      <c r="S257" s="117" t="e">
        <f t="shared" ref="S257:S308" si="477">(R257/Q257)*100</f>
        <v>#DIV/0!</v>
      </c>
      <c r="T257" s="116">
        <f t="shared" ref="T257:U259" si="478">T261+T277+T289+T293+T297+T301</f>
        <v>0</v>
      </c>
      <c r="U257" s="117">
        <f t="shared" si="478"/>
        <v>0</v>
      </c>
      <c r="V257" s="117" t="e">
        <f t="shared" ref="V257:V308" si="479">(U257/T257)*100</f>
        <v>#DIV/0!</v>
      </c>
      <c r="W257" s="116">
        <f t="shared" ref="W257:X259" si="480">W261+W277+W289+W293+W297+W301</f>
        <v>28447.9</v>
      </c>
      <c r="X257" s="117">
        <f t="shared" si="480"/>
        <v>0</v>
      </c>
      <c r="Y257" s="117">
        <f t="shared" ref="Y257:Y308" si="481">(X257/W257)*100</f>
        <v>0</v>
      </c>
      <c r="Z257" s="116">
        <f t="shared" ref="Z257:AA259" si="482">Z261+Z277+Z289+Z293+Z297+Z301</f>
        <v>0</v>
      </c>
      <c r="AA257" s="117">
        <f t="shared" si="482"/>
        <v>0</v>
      </c>
      <c r="AB257" s="117" t="e">
        <f t="shared" si="260"/>
        <v>#DIV/0!</v>
      </c>
      <c r="AC257" s="116">
        <f t="shared" ref="AC257:AD259" si="483">AC261+AC277+AC289+AC293+AC297+AC301</f>
        <v>0</v>
      </c>
      <c r="AD257" s="117">
        <f t="shared" si="483"/>
        <v>0</v>
      </c>
      <c r="AE257" s="117" t="e">
        <f t="shared" ref="AE257:AE308" si="484">(AD257/AC257)*100</f>
        <v>#DIV/0!</v>
      </c>
      <c r="AF257" s="116">
        <f t="shared" ref="AF257:AG259" si="485">AF261+AF277+AF289+AF293+AF297+AF301</f>
        <v>0</v>
      </c>
      <c r="AG257" s="117">
        <f t="shared" si="485"/>
        <v>0</v>
      </c>
      <c r="AH257" s="117" t="e">
        <f>(AG257/AF257)*100</f>
        <v>#DIV/0!</v>
      </c>
      <c r="AI257" s="116">
        <f t="shared" ref="AI257:AJ259" si="486">AI261+AI277+AI289+AI293+AI297+AI301</f>
        <v>0</v>
      </c>
      <c r="AJ257" s="117">
        <f t="shared" si="486"/>
        <v>0</v>
      </c>
      <c r="AK257" s="117" t="e">
        <f t="shared" ref="AK257:AK308" si="487">(AJ257/AI257)*100</f>
        <v>#DIV/0!</v>
      </c>
      <c r="AL257" s="116">
        <f t="shared" ref="AL257:AM259" si="488">AL261+AL277+AL289+AL293+AL297+AL301</f>
        <v>0</v>
      </c>
      <c r="AM257" s="117">
        <f t="shared" si="488"/>
        <v>0</v>
      </c>
      <c r="AN257" s="117" t="e">
        <f t="shared" ref="AN257:AN308" si="489">(AM257/AL257)*100</f>
        <v>#DIV/0!</v>
      </c>
      <c r="AO257" s="116">
        <f t="shared" ref="AO257:AP259" si="490">AO261+AO277+AO289+AO293+AO297+AO301</f>
        <v>0</v>
      </c>
      <c r="AP257" s="117">
        <f t="shared" si="490"/>
        <v>0</v>
      </c>
      <c r="AQ257" s="117" t="e">
        <f t="shared" ref="AQ257:AQ308" si="491">(AP257/AO257)*100</f>
        <v>#DIV/0!</v>
      </c>
      <c r="AR257" s="203"/>
      <c r="AS257" s="119"/>
    </row>
    <row r="258" spans="1:56" ht="31.2" x14ac:dyDescent="0.3">
      <c r="A258" s="380"/>
      <c r="B258" s="379"/>
      <c r="C258" s="381"/>
      <c r="D258" s="151" t="s">
        <v>2</v>
      </c>
      <c r="E258" s="116">
        <f t="shared" si="469"/>
        <v>15066.800000000001</v>
      </c>
      <c r="F258" s="102">
        <f t="shared" si="469"/>
        <v>0</v>
      </c>
      <c r="G258" s="118">
        <f t="shared" si="366"/>
        <v>0</v>
      </c>
      <c r="H258" s="101">
        <f t="shared" si="470"/>
        <v>0</v>
      </c>
      <c r="I258" s="102">
        <f t="shared" si="470"/>
        <v>0</v>
      </c>
      <c r="J258" s="118" t="e">
        <f t="shared" si="471"/>
        <v>#DIV/0!</v>
      </c>
      <c r="K258" s="101">
        <f t="shared" si="472"/>
        <v>0</v>
      </c>
      <c r="L258" s="102">
        <f t="shared" si="472"/>
        <v>0</v>
      </c>
      <c r="M258" s="118" t="e">
        <f t="shared" si="473"/>
        <v>#DIV/0!</v>
      </c>
      <c r="N258" s="101">
        <f t="shared" si="474"/>
        <v>0</v>
      </c>
      <c r="O258" s="102">
        <f t="shared" si="474"/>
        <v>0</v>
      </c>
      <c r="P258" s="118" t="e">
        <f t="shared" si="475"/>
        <v>#DIV/0!</v>
      </c>
      <c r="Q258" s="101">
        <f t="shared" si="476"/>
        <v>0</v>
      </c>
      <c r="R258" s="102">
        <f t="shared" si="476"/>
        <v>0</v>
      </c>
      <c r="S258" s="118" t="e">
        <f t="shared" si="477"/>
        <v>#DIV/0!</v>
      </c>
      <c r="T258" s="101">
        <f t="shared" si="478"/>
        <v>0</v>
      </c>
      <c r="U258" s="102">
        <f t="shared" si="478"/>
        <v>0</v>
      </c>
      <c r="V258" s="118" t="e">
        <f t="shared" si="479"/>
        <v>#DIV/0!</v>
      </c>
      <c r="W258" s="101">
        <f t="shared" si="480"/>
        <v>15066.800000000001</v>
      </c>
      <c r="X258" s="102">
        <f t="shared" si="480"/>
        <v>0</v>
      </c>
      <c r="Y258" s="118">
        <f t="shared" si="481"/>
        <v>0</v>
      </c>
      <c r="Z258" s="101">
        <f t="shared" si="482"/>
        <v>0</v>
      </c>
      <c r="AA258" s="102">
        <f t="shared" si="482"/>
        <v>0</v>
      </c>
      <c r="AB258" s="118" t="e">
        <f t="shared" si="260"/>
        <v>#DIV/0!</v>
      </c>
      <c r="AC258" s="101">
        <f t="shared" si="483"/>
        <v>0</v>
      </c>
      <c r="AD258" s="102">
        <f t="shared" si="483"/>
        <v>0</v>
      </c>
      <c r="AE258" s="118" t="e">
        <f t="shared" si="484"/>
        <v>#DIV/0!</v>
      </c>
      <c r="AF258" s="101">
        <f t="shared" si="485"/>
        <v>0</v>
      </c>
      <c r="AG258" s="102">
        <f t="shared" si="485"/>
        <v>0</v>
      </c>
      <c r="AH258" s="118" t="e">
        <f t="shared" ref="AH258:AH308" si="492">(AG258/AF258)*100</f>
        <v>#DIV/0!</v>
      </c>
      <c r="AI258" s="101">
        <f t="shared" si="486"/>
        <v>0</v>
      </c>
      <c r="AJ258" s="102">
        <f t="shared" si="486"/>
        <v>0</v>
      </c>
      <c r="AK258" s="118" t="e">
        <f t="shared" si="487"/>
        <v>#DIV/0!</v>
      </c>
      <c r="AL258" s="101">
        <f t="shared" si="488"/>
        <v>0</v>
      </c>
      <c r="AM258" s="102">
        <f t="shared" si="488"/>
        <v>0</v>
      </c>
      <c r="AN258" s="118" t="e">
        <f t="shared" si="489"/>
        <v>#DIV/0!</v>
      </c>
      <c r="AO258" s="101">
        <f t="shared" si="490"/>
        <v>0</v>
      </c>
      <c r="AP258" s="102">
        <f t="shared" si="490"/>
        <v>0</v>
      </c>
      <c r="AQ258" s="118" t="e">
        <f t="shared" si="491"/>
        <v>#DIV/0!</v>
      </c>
      <c r="AR258" s="109"/>
    </row>
    <row r="259" spans="1:56" ht="15.6" x14ac:dyDescent="0.3">
      <c r="A259" s="380"/>
      <c r="B259" s="379"/>
      <c r="C259" s="381"/>
      <c r="D259" s="151" t="s">
        <v>43</v>
      </c>
      <c r="E259" s="116">
        <f t="shared" si="469"/>
        <v>13381.100000000002</v>
      </c>
      <c r="F259" s="102">
        <f t="shared" si="469"/>
        <v>0</v>
      </c>
      <c r="G259" s="118">
        <f t="shared" si="366"/>
        <v>0</v>
      </c>
      <c r="H259" s="101">
        <f t="shared" si="470"/>
        <v>0</v>
      </c>
      <c r="I259" s="102">
        <f t="shared" si="470"/>
        <v>0</v>
      </c>
      <c r="J259" s="118" t="e">
        <f t="shared" si="471"/>
        <v>#DIV/0!</v>
      </c>
      <c r="K259" s="101">
        <f t="shared" si="472"/>
        <v>0</v>
      </c>
      <c r="L259" s="102">
        <f t="shared" si="472"/>
        <v>0</v>
      </c>
      <c r="M259" s="118" t="e">
        <f t="shared" si="473"/>
        <v>#DIV/0!</v>
      </c>
      <c r="N259" s="101">
        <f t="shared" si="474"/>
        <v>0</v>
      </c>
      <c r="O259" s="102">
        <f t="shared" si="474"/>
        <v>0</v>
      </c>
      <c r="P259" s="118" t="e">
        <f t="shared" si="475"/>
        <v>#DIV/0!</v>
      </c>
      <c r="Q259" s="101">
        <f t="shared" si="476"/>
        <v>0</v>
      </c>
      <c r="R259" s="102">
        <f t="shared" si="476"/>
        <v>0</v>
      </c>
      <c r="S259" s="118" t="e">
        <f t="shared" si="477"/>
        <v>#DIV/0!</v>
      </c>
      <c r="T259" s="101">
        <f t="shared" si="478"/>
        <v>0</v>
      </c>
      <c r="U259" s="102">
        <f t="shared" si="478"/>
        <v>0</v>
      </c>
      <c r="V259" s="118" t="e">
        <f t="shared" si="479"/>
        <v>#DIV/0!</v>
      </c>
      <c r="W259" s="101">
        <f t="shared" si="480"/>
        <v>13381.100000000002</v>
      </c>
      <c r="X259" s="102">
        <f t="shared" si="480"/>
        <v>0</v>
      </c>
      <c r="Y259" s="118">
        <f t="shared" si="481"/>
        <v>0</v>
      </c>
      <c r="Z259" s="101">
        <f t="shared" si="482"/>
        <v>0</v>
      </c>
      <c r="AA259" s="102">
        <f t="shared" si="482"/>
        <v>0</v>
      </c>
      <c r="AB259" s="118" t="e">
        <f t="shared" si="260"/>
        <v>#DIV/0!</v>
      </c>
      <c r="AC259" s="101">
        <f t="shared" si="483"/>
        <v>0</v>
      </c>
      <c r="AD259" s="102">
        <f t="shared" si="483"/>
        <v>0</v>
      </c>
      <c r="AE259" s="118" t="e">
        <f t="shared" si="484"/>
        <v>#DIV/0!</v>
      </c>
      <c r="AF259" s="101">
        <f t="shared" si="485"/>
        <v>0</v>
      </c>
      <c r="AG259" s="102">
        <f t="shared" si="485"/>
        <v>0</v>
      </c>
      <c r="AH259" s="118" t="e">
        <f t="shared" si="492"/>
        <v>#DIV/0!</v>
      </c>
      <c r="AI259" s="101">
        <f t="shared" si="486"/>
        <v>0</v>
      </c>
      <c r="AJ259" s="102">
        <f t="shared" si="486"/>
        <v>0</v>
      </c>
      <c r="AK259" s="118" t="e">
        <f t="shared" si="487"/>
        <v>#DIV/0!</v>
      </c>
      <c r="AL259" s="101">
        <f t="shared" si="488"/>
        <v>0</v>
      </c>
      <c r="AM259" s="102">
        <f t="shared" si="488"/>
        <v>0</v>
      </c>
      <c r="AN259" s="118" t="e">
        <f t="shared" si="489"/>
        <v>#DIV/0!</v>
      </c>
      <c r="AO259" s="101">
        <f t="shared" si="490"/>
        <v>0</v>
      </c>
      <c r="AP259" s="102">
        <f t="shared" si="490"/>
        <v>0</v>
      </c>
      <c r="AQ259" s="118" t="e">
        <f t="shared" si="491"/>
        <v>#DIV/0!</v>
      </c>
      <c r="AR259" s="109"/>
    </row>
    <row r="260" spans="1:56" ht="31.2" x14ac:dyDescent="0.3">
      <c r="A260" s="380"/>
      <c r="B260" s="379"/>
      <c r="C260" s="381"/>
      <c r="D260" s="151" t="s">
        <v>285</v>
      </c>
      <c r="E260" s="116">
        <f t="shared" si="469"/>
        <v>0</v>
      </c>
      <c r="F260" s="102">
        <f t="shared" si="469"/>
        <v>0</v>
      </c>
      <c r="G260" s="118" t="e">
        <f t="shared" si="366"/>
        <v>#DIV/0!</v>
      </c>
      <c r="H260" s="101">
        <f>H264+H280+H292+H296+H300+H304</f>
        <v>0</v>
      </c>
      <c r="I260" s="102">
        <f>I264+I280+I292+I296+I300+I30</f>
        <v>0</v>
      </c>
      <c r="J260" s="118" t="e">
        <f t="shared" si="471"/>
        <v>#DIV/0!</v>
      </c>
      <c r="K260" s="101">
        <f>K264+K280+K292+K296+K300+K304</f>
        <v>0</v>
      </c>
      <c r="L260" s="102">
        <f>L264+L280+L292+L296+L300+L30</f>
        <v>0</v>
      </c>
      <c r="M260" s="118" t="e">
        <f t="shared" si="473"/>
        <v>#DIV/0!</v>
      </c>
      <c r="N260" s="101">
        <f>N264+N280+N292+N296+N300+N304</f>
        <v>0</v>
      </c>
      <c r="O260" s="102">
        <f>O264+O280+O292+O296+O300+O30</f>
        <v>0</v>
      </c>
      <c r="P260" s="118" t="e">
        <f t="shared" si="475"/>
        <v>#DIV/0!</v>
      </c>
      <c r="Q260" s="101">
        <f>Q264+Q280+Q292+Q296+Q300+Q304</f>
        <v>0</v>
      </c>
      <c r="R260" s="102">
        <f>R264+R280+R292+R296+R300+R30</f>
        <v>0</v>
      </c>
      <c r="S260" s="118" t="e">
        <f t="shared" si="477"/>
        <v>#DIV/0!</v>
      </c>
      <c r="T260" s="101">
        <f>T264+T280+T292+T296+T300+T304</f>
        <v>0</v>
      </c>
      <c r="U260" s="102">
        <f>U264+U280+U292+U296+U300+U30</f>
        <v>0</v>
      </c>
      <c r="V260" s="118" t="e">
        <f t="shared" si="479"/>
        <v>#DIV/0!</v>
      </c>
      <c r="W260" s="101">
        <f>W264+W280+W292+W296+W300+W304</f>
        <v>0</v>
      </c>
      <c r="X260" s="102">
        <f>X264+X280+X292+X296+X300+X30</f>
        <v>0</v>
      </c>
      <c r="Y260" s="118" t="e">
        <f t="shared" si="481"/>
        <v>#DIV/0!</v>
      </c>
      <c r="Z260" s="101">
        <f>Z264+Z280+Z292+Z296+Z300+Z304</f>
        <v>0</v>
      </c>
      <c r="AA260" s="102">
        <f>AA264+AA280+AA292+AA296+AA300+AA30</f>
        <v>0</v>
      </c>
      <c r="AB260" s="118" t="e">
        <f t="shared" si="260"/>
        <v>#DIV/0!</v>
      </c>
      <c r="AC260" s="101">
        <f>AC264+AC280+AC292+AC296+AC300+AC304</f>
        <v>0</v>
      </c>
      <c r="AD260" s="102">
        <f>AD264+AD280+AD292+AD296+AD300+AD30</f>
        <v>0</v>
      </c>
      <c r="AE260" s="118" t="e">
        <f t="shared" si="484"/>
        <v>#DIV/0!</v>
      </c>
      <c r="AF260" s="101">
        <f>AF264+AF280+AF292+AF296+AF300+AF304</f>
        <v>0</v>
      </c>
      <c r="AG260" s="102">
        <f>AG264+AG280+AG292+AG296+AG300+AG30</f>
        <v>0</v>
      </c>
      <c r="AH260" s="118" t="e">
        <f t="shared" si="492"/>
        <v>#DIV/0!</v>
      </c>
      <c r="AI260" s="101">
        <f>AI264+AI280+AI292+AI296+AI300+AI304</f>
        <v>0</v>
      </c>
      <c r="AJ260" s="102">
        <f>AJ264+AJ280+AJ292+AJ296+AJ300+AJ30</f>
        <v>0</v>
      </c>
      <c r="AK260" s="118" t="e">
        <f t="shared" si="487"/>
        <v>#DIV/0!</v>
      </c>
      <c r="AL260" s="101">
        <f>AL264+AL280+AL292+AL296+AL300+AL304</f>
        <v>0</v>
      </c>
      <c r="AM260" s="102">
        <f>AM264+AM280+AM292+AM296+AM300+AM30</f>
        <v>0</v>
      </c>
      <c r="AN260" s="118" t="e">
        <f t="shared" si="489"/>
        <v>#DIV/0!</v>
      </c>
      <c r="AO260" s="101">
        <f>AO264+AO280+AO292+AO296+AO300+AO304</f>
        <v>0</v>
      </c>
      <c r="AP260" s="102">
        <f>AP264+AP280+AP292+AP296+AP300+AP30</f>
        <v>0</v>
      </c>
      <c r="AQ260" s="118" t="e">
        <f t="shared" si="491"/>
        <v>#DIV/0!</v>
      </c>
      <c r="AR260" s="109"/>
    </row>
    <row r="261" spans="1:56" ht="36.75" customHeight="1" x14ac:dyDescent="0.3">
      <c r="A261" s="380" t="s">
        <v>1</v>
      </c>
      <c r="B261" s="379" t="s">
        <v>323</v>
      </c>
      <c r="C261" s="381"/>
      <c r="D261" s="164" t="s">
        <v>284</v>
      </c>
      <c r="E261" s="116">
        <f>E265+E273</f>
        <v>14444.1</v>
      </c>
      <c r="F261" s="117">
        <f t="shared" ref="F261:AP264" si="493">F265+F273</f>
        <v>0</v>
      </c>
      <c r="G261" s="117">
        <f t="shared" si="366"/>
        <v>0</v>
      </c>
      <c r="H261" s="116">
        <f t="shared" si="493"/>
        <v>0</v>
      </c>
      <c r="I261" s="117">
        <f t="shared" si="493"/>
        <v>0</v>
      </c>
      <c r="J261" s="117" t="e">
        <f t="shared" si="471"/>
        <v>#DIV/0!</v>
      </c>
      <c r="K261" s="116">
        <f t="shared" ref="K261:K264" si="494">K265+K273</f>
        <v>0</v>
      </c>
      <c r="L261" s="117">
        <f t="shared" si="493"/>
        <v>0</v>
      </c>
      <c r="M261" s="117" t="e">
        <f t="shared" si="473"/>
        <v>#DIV/0!</v>
      </c>
      <c r="N261" s="116">
        <f t="shared" ref="N261:N264" si="495">N265+N273</f>
        <v>0</v>
      </c>
      <c r="O261" s="117">
        <f t="shared" si="493"/>
        <v>0</v>
      </c>
      <c r="P261" s="117" t="e">
        <f t="shared" si="475"/>
        <v>#DIV/0!</v>
      </c>
      <c r="Q261" s="116">
        <f t="shared" ref="Q261:Q264" si="496">Q265+Q273</f>
        <v>0</v>
      </c>
      <c r="R261" s="117">
        <f t="shared" si="493"/>
        <v>0</v>
      </c>
      <c r="S261" s="117" t="e">
        <f t="shared" si="477"/>
        <v>#DIV/0!</v>
      </c>
      <c r="T261" s="116">
        <f t="shared" ref="T261:W264" si="497">T265+T273</f>
        <v>0</v>
      </c>
      <c r="U261" s="117">
        <f t="shared" si="493"/>
        <v>0</v>
      </c>
      <c r="V261" s="117" t="e">
        <f t="shared" si="479"/>
        <v>#DIV/0!</v>
      </c>
      <c r="W261" s="116">
        <f t="shared" ref="W261:W263" si="498">W265+W273</f>
        <v>14444.1</v>
      </c>
      <c r="X261" s="117">
        <f t="shared" si="493"/>
        <v>0</v>
      </c>
      <c r="Y261" s="117">
        <f t="shared" si="481"/>
        <v>0</v>
      </c>
      <c r="Z261" s="116">
        <f t="shared" ref="Z261:Z264" si="499">Z265+Z273</f>
        <v>0</v>
      </c>
      <c r="AA261" s="117">
        <f t="shared" si="493"/>
        <v>0</v>
      </c>
      <c r="AB261" s="117" t="e">
        <f t="shared" si="260"/>
        <v>#DIV/0!</v>
      </c>
      <c r="AC261" s="116">
        <f t="shared" ref="AC261:AC264" si="500">AC265+AC273</f>
        <v>0</v>
      </c>
      <c r="AD261" s="117">
        <f t="shared" si="493"/>
        <v>0</v>
      </c>
      <c r="AE261" s="117" t="e">
        <f t="shared" si="484"/>
        <v>#DIV/0!</v>
      </c>
      <c r="AF261" s="116">
        <f t="shared" ref="AF261:AF264" si="501">AF265+AF273</f>
        <v>0</v>
      </c>
      <c r="AG261" s="117">
        <f t="shared" si="493"/>
        <v>0</v>
      </c>
      <c r="AH261" s="117" t="e">
        <f t="shared" si="492"/>
        <v>#DIV/0!</v>
      </c>
      <c r="AI261" s="116">
        <f t="shared" ref="AI261:AI264" si="502">AI265+AI273</f>
        <v>0</v>
      </c>
      <c r="AJ261" s="117">
        <f t="shared" si="493"/>
        <v>0</v>
      </c>
      <c r="AK261" s="117" t="e">
        <f t="shared" si="487"/>
        <v>#DIV/0!</v>
      </c>
      <c r="AL261" s="116">
        <f t="shared" ref="AL261:AL264" si="503">AL265+AL273</f>
        <v>0</v>
      </c>
      <c r="AM261" s="117">
        <f t="shared" si="493"/>
        <v>0</v>
      </c>
      <c r="AN261" s="117" t="e">
        <f t="shared" si="489"/>
        <v>#DIV/0!</v>
      </c>
      <c r="AO261" s="116">
        <f t="shared" ref="AO261:AO264" si="504">AO265+AO273</f>
        <v>0</v>
      </c>
      <c r="AP261" s="117">
        <f t="shared" si="493"/>
        <v>0</v>
      </c>
      <c r="AQ261" s="117" t="e">
        <f t="shared" si="491"/>
        <v>#DIV/0!</v>
      </c>
      <c r="AR261" s="203"/>
      <c r="AS261" s="119"/>
    </row>
    <row r="262" spans="1:56" ht="36.75" customHeight="1" x14ac:dyDescent="0.3">
      <c r="A262" s="380"/>
      <c r="B262" s="379"/>
      <c r="C262" s="381"/>
      <c r="D262" s="151" t="s">
        <v>2</v>
      </c>
      <c r="E262" s="116">
        <f t="shared" ref="E262:F264" si="505">E266+E274</f>
        <v>6032.1</v>
      </c>
      <c r="F262" s="102">
        <f t="shared" si="505"/>
        <v>0</v>
      </c>
      <c r="G262" s="118">
        <f t="shared" si="366"/>
        <v>0</v>
      </c>
      <c r="H262" s="101">
        <f t="shared" si="493"/>
        <v>0</v>
      </c>
      <c r="I262" s="102">
        <f t="shared" si="493"/>
        <v>0</v>
      </c>
      <c r="J262" s="118" t="e">
        <f t="shared" si="471"/>
        <v>#DIV/0!</v>
      </c>
      <c r="K262" s="101">
        <f t="shared" si="494"/>
        <v>0</v>
      </c>
      <c r="L262" s="102">
        <f t="shared" si="493"/>
        <v>0</v>
      </c>
      <c r="M262" s="118" t="e">
        <f t="shared" si="473"/>
        <v>#DIV/0!</v>
      </c>
      <c r="N262" s="101">
        <f t="shared" si="495"/>
        <v>0</v>
      </c>
      <c r="O262" s="102">
        <f t="shared" si="493"/>
        <v>0</v>
      </c>
      <c r="P262" s="118" t="e">
        <f t="shared" si="475"/>
        <v>#DIV/0!</v>
      </c>
      <c r="Q262" s="101">
        <f t="shared" si="496"/>
        <v>0</v>
      </c>
      <c r="R262" s="102">
        <f t="shared" si="493"/>
        <v>0</v>
      </c>
      <c r="S262" s="118" t="e">
        <f t="shared" si="477"/>
        <v>#DIV/0!</v>
      </c>
      <c r="T262" s="101">
        <f t="shared" si="497"/>
        <v>0</v>
      </c>
      <c r="U262" s="102">
        <f t="shared" si="493"/>
        <v>0</v>
      </c>
      <c r="V262" s="118" t="e">
        <f t="shared" si="479"/>
        <v>#DIV/0!</v>
      </c>
      <c r="W262" s="101">
        <f t="shared" si="498"/>
        <v>6032.1</v>
      </c>
      <c r="X262" s="102">
        <f t="shared" si="493"/>
        <v>0</v>
      </c>
      <c r="Y262" s="118">
        <f t="shared" si="481"/>
        <v>0</v>
      </c>
      <c r="Z262" s="101">
        <f>Z266+Z274</f>
        <v>0</v>
      </c>
      <c r="AA262" s="102">
        <f t="shared" si="493"/>
        <v>0</v>
      </c>
      <c r="AB262" s="118" t="e">
        <f t="shared" si="260"/>
        <v>#DIV/0!</v>
      </c>
      <c r="AC262" s="101">
        <f t="shared" si="500"/>
        <v>0</v>
      </c>
      <c r="AD262" s="102">
        <f t="shared" si="493"/>
        <v>0</v>
      </c>
      <c r="AE262" s="118" t="e">
        <f t="shared" si="484"/>
        <v>#DIV/0!</v>
      </c>
      <c r="AF262" s="101">
        <f t="shared" si="501"/>
        <v>0</v>
      </c>
      <c r="AG262" s="102">
        <f t="shared" si="493"/>
        <v>0</v>
      </c>
      <c r="AH262" s="118" t="e">
        <f t="shared" si="492"/>
        <v>#DIV/0!</v>
      </c>
      <c r="AI262" s="101">
        <f t="shared" si="502"/>
        <v>0</v>
      </c>
      <c r="AJ262" s="102">
        <f t="shared" si="493"/>
        <v>0</v>
      </c>
      <c r="AK262" s="118" t="e">
        <f t="shared" si="487"/>
        <v>#DIV/0!</v>
      </c>
      <c r="AL262" s="101">
        <f t="shared" si="503"/>
        <v>0</v>
      </c>
      <c r="AM262" s="102">
        <f t="shared" si="493"/>
        <v>0</v>
      </c>
      <c r="AN262" s="118" t="e">
        <f t="shared" si="489"/>
        <v>#DIV/0!</v>
      </c>
      <c r="AO262" s="101">
        <f t="shared" si="504"/>
        <v>0</v>
      </c>
      <c r="AP262" s="102">
        <f t="shared" si="493"/>
        <v>0</v>
      </c>
      <c r="AQ262" s="118" t="e">
        <f t="shared" si="491"/>
        <v>#DIV/0!</v>
      </c>
      <c r="AR262" s="109"/>
    </row>
    <row r="263" spans="1:56" s="183" customFormat="1" ht="36.75" customHeight="1" x14ac:dyDescent="0.3">
      <c r="A263" s="380"/>
      <c r="B263" s="379"/>
      <c r="C263" s="381"/>
      <c r="D263" s="151" t="s">
        <v>43</v>
      </c>
      <c r="E263" s="116">
        <f>E267+E275</f>
        <v>8412</v>
      </c>
      <c r="F263" s="102">
        <f t="shared" si="505"/>
        <v>0</v>
      </c>
      <c r="G263" s="118">
        <f t="shared" si="366"/>
        <v>0</v>
      </c>
      <c r="H263" s="101">
        <f t="shared" si="493"/>
        <v>0</v>
      </c>
      <c r="I263" s="102">
        <f t="shared" si="493"/>
        <v>0</v>
      </c>
      <c r="J263" s="118" t="e">
        <f t="shared" si="471"/>
        <v>#DIV/0!</v>
      </c>
      <c r="K263" s="101">
        <f t="shared" si="494"/>
        <v>0</v>
      </c>
      <c r="L263" s="102">
        <f>L267+L275</f>
        <v>0</v>
      </c>
      <c r="M263" s="118" t="e">
        <f t="shared" si="473"/>
        <v>#DIV/0!</v>
      </c>
      <c r="N263" s="101">
        <f t="shared" si="495"/>
        <v>0</v>
      </c>
      <c r="O263" s="102">
        <f t="shared" si="493"/>
        <v>0</v>
      </c>
      <c r="P263" s="118" t="e">
        <f t="shared" si="475"/>
        <v>#DIV/0!</v>
      </c>
      <c r="Q263" s="101">
        <f t="shared" si="496"/>
        <v>0</v>
      </c>
      <c r="R263" s="102">
        <f t="shared" si="493"/>
        <v>0</v>
      </c>
      <c r="S263" s="118" t="e">
        <f t="shared" si="477"/>
        <v>#DIV/0!</v>
      </c>
      <c r="T263" s="101">
        <f t="shared" si="497"/>
        <v>0</v>
      </c>
      <c r="U263" s="102">
        <f t="shared" si="493"/>
        <v>0</v>
      </c>
      <c r="V263" s="118" t="e">
        <f t="shared" si="479"/>
        <v>#DIV/0!</v>
      </c>
      <c r="W263" s="101">
        <f t="shared" si="498"/>
        <v>8412</v>
      </c>
      <c r="X263" s="102">
        <f t="shared" si="493"/>
        <v>0</v>
      </c>
      <c r="Y263" s="118">
        <f t="shared" si="481"/>
        <v>0</v>
      </c>
      <c r="Z263" s="101">
        <f t="shared" si="499"/>
        <v>0</v>
      </c>
      <c r="AA263" s="102">
        <f t="shared" si="493"/>
        <v>0</v>
      </c>
      <c r="AB263" s="118" t="e">
        <f t="shared" si="260"/>
        <v>#DIV/0!</v>
      </c>
      <c r="AC263" s="101">
        <f t="shared" si="500"/>
        <v>0</v>
      </c>
      <c r="AD263" s="102">
        <f t="shared" si="493"/>
        <v>0</v>
      </c>
      <c r="AE263" s="118" t="e">
        <f t="shared" si="484"/>
        <v>#DIV/0!</v>
      </c>
      <c r="AF263" s="101">
        <f t="shared" si="501"/>
        <v>0</v>
      </c>
      <c r="AG263" s="102">
        <f t="shared" si="493"/>
        <v>0</v>
      </c>
      <c r="AH263" s="118" t="e">
        <f t="shared" si="492"/>
        <v>#DIV/0!</v>
      </c>
      <c r="AI263" s="101">
        <f t="shared" si="502"/>
        <v>0</v>
      </c>
      <c r="AJ263" s="102">
        <f t="shared" si="493"/>
        <v>0</v>
      </c>
      <c r="AK263" s="118" t="e">
        <f t="shared" si="487"/>
        <v>#DIV/0!</v>
      </c>
      <c r="AL263" s="101">
        <f t="shared" si="503"/>
        <v>0</v>
      </c>
      <c r="AM263" s="102">
        <f t="shared" si="493"/>
        <v>0</v>
      </c>
      <c r="AN263" s="118" t="e">
        <f t="shared" si="489"/>
        <v>#DIV/0!</v>
      </c>
      <c r="AO263" s="101">
        <f t="shared" si="504"/>
        <v>0</v>
      </c>
      <c r="AP263" s="102">
        <f t="shared" si="493"/>
        <v>0</v>
      </c>
      <c r="AQ263" s="118" t="e">
        <f t="shared" si="491"/>
        <v>#DIV/0!</v>
      </c>
      <c r="AR263" s="109"/>
      <c r="AS263" s="99"/>
    </row>
    <row r="264" spans="1:56" s="183" customFormat="1" ht="36.75" customHeight="1" x14ac:dyDescent="0.3">
      <c r="A264" s="380"/>
      <c r="B264" s="379"/>
      <c r="C264" s="381"/>
      <c r="D264" s="151" t="s">
        <v>285</v>
      </c>
      <c r="E264" s="116">
        <f t="shared" si="505"/>
        <v>0</v>
      </c>
      <c r="F264" s="102">
        <f t="shared" si="505"/>
        <v>0</v>
      </c>
      <c r="G264" s="118" t="e">
        <f t="shared" si="366"/>
        <v>#DIV/0!</v>
      </c>
      <c r="H264" s="101">
        <f t="shared" si="493"/>
        <v>0</v>
      </c>
      <c r="I264" s="102">
        <f t="shared" si="493"/>
        <v>0</v>
      </c>
      <c r="J264" s="118" t="e">
        <f t="shared" si="471"/>
        <v>#DIV/0!</v>
      </c>
      <c r="K264" s="101">
        <f t="shared" si="494"/>
        <v>0</v>
      </c>
      <c r="L264" s="102">
        <f t="shared" si="493"/>
        <v>0</v>
      </c>
      <c r="M264" s="118" t="e">
        <f t="shared" si="473"/>
        <v>#DIV/0!</v>
      </c>
      <c r="N264" s="101">
        <f t="shared" si="495"/>
        <v>0</v>
      </c>
      <c r="O264" s="102">
        <f t="shared" si="493"/>
        <v>0</v>
      </c>
      <c r="P264" s="118" t="e">
        <f t="shared" si="475"/>
        <v>#DIV/0!</v>
      </c>
      <c r="Q264" s="101">
        <f t="shared" si="496"/>
        <v>0</v>
      </c>
      <c r="R264" s="102">
        <f t="shared" si="493"/>
        <v>0</v>
      </c>
      <c r="S264" s="118" t="e">
        <f t="shared" si="477"/>
        <v>#DIV/0!</v>
      </c>
      <c r="T264" s="101">
        <f t="shared" si="497"/>
        <v>0</v>
      </c>
      <c r="U264" s="102">
        <f t="shared" si="493"/>
        <v>0</v>
      </c>
      <c r="V264" s="118" t="e">
        <f t="shared" si="479"/>
        <v>#DIV/0!</v>
      </c>
      <c r="W264" s="101">
        <f t="shared" si="497"/>
        <v>0</v>
      </c>
      <c r="X264" s="102">
        <f t="shared" si="493"/>
        <v>0</v>
      </c>
      <c r="Y264" s="118" t="e">
        <f t="shared" si="481"/>
        <v>#DIV/0!</v>
      </c>
      <c r="Z264" s="101">
        <f t="shared" si="499"/>
        <v>0</v>
      </c>
      <c r="AA264" s="102">
        <f t="shared" si="493"/>
        <v>0</v>
      </c>
      <c r="AB264" s="118" t="e">
        <f t="shared" si="260"/>
        <v>#DIV/0!</v>
      </c>
      <c r="AC264" s="101">
        <f t="shared" si="500"/>
        <v>0</v>
      </c>
      <c r="AD264" s="102">
        <f t="shared" si="493"/>
        <v>0</v>
      </c>
      <c r="AE264" s="118" t="e">
        <f t="shared" si="484"/>
        <v>#DIV/0!</v>
      </c>
      <c r="AF264" s="101">
        <f t="shared" si="501"/>
        <v>0</v>
      </c>
      <c r="AG264" s="102">
        <f t="shared" si="493"/>
        <v>0</v>
      </c>
      <c r="AH264" s="118" t="e">
        <f t="shared" si="492"/>
        <v>#DIV/0!</v>
      </c>
      <c r="AI264" s="101">
        <f t="shared" si="502"/>
        <v>0</v>
      </c>
      <c r="AJ264" s="102">
        <f t="shared" si="493"/>
        <v>0</v>
      </c>
      <c r="AK264" s="118" t="e">
        <f t="shared" si="487"/>
        <v>#DIV/0!</v>
      </c>
      <c r="AL264" s="101">
        <f t="shared" si="503"/>
        <v>0</v>
      </c>
      <c r="AM264" s="102">
        <f t="shared" si="493"/>
        <v>0</v>
      </c>
      <c r="AN264" s="118" t="e">
        <f t="shared" si="489"/>
        <v>#DIV/0!</v>
      </c>
      <c r="AO264" s="101">
        <f t="shared" si="504"/>
        <v>0</v>
      </c>
      <c r="AP264" s="102">
        <f t="shared" si="493"/>
        <v>0</v>
      </c>
      <c r="AQ264" s="118" t="e">
        <f t="shared" si="491"/>
        <v>#DIV/0!</v>
      </c>
      <c r="AR264" s="109"/>
      <c r="AS264" s="99"/>
    </row>
    <row r="265" spans="1:56" s="187" customFormat="1" ht="39" customHeight="1" x14ac:dyDescent="0.3">
      <c r="A265" s="380" t="s">
        <v>262</v>
      </c>
      <c r="B265" s="379" t="s">
        <v>402</v>
      </c>
      <c r="C265" s="381"/>
      <c r="D265" s="164" t="s">
        <v>284</v>
      </c>
      <c r="E265" s="194">
        <f>E266+E267+E268</f>
        <v>2379.9</v>
      </c>
      <c r="F265" s="117">
        <f t="shared" ref="F265:AP265" si="506">F266+F267+F268</f>
        <v>0</v>
      </c>
      <c r="G265" s="117">
        <f t="shared" si="366"/>
        <v>0</v>
      </c>
      <c r="H265" s="194">
        <f t="shared" si="506"/>
        <v>0</v>
      </c>
      <c r="I265" s="117">
        <f t="shared" si="506"/>
        <v>0</v>
      </c>
      <c r="J265" s="117" t="e">
        <f t="shared" si="471"/>
        <v>#DIV/0!</v>
      </c>
      <c r="K265" s="194">
        <f t="shared" ref="K265" si="507">K266+K267+K268</f>
        <v>0</v>
      </c>
      <c r="L265" s="117">
        <f t="shared" si="506"/>
        <v>0</v>
      </c>
      <c r="M265" s="117" t="e">
        <f t="shared" si="473"/>
        <v>#DIV/0!</v>
      </c>
      <c r="N265" s="117">
        <f t="shared" ref="N265" si="508">N266+N267+N268</f>
        <v>0</v>
      </c>
      <c r="O265" s="117">
        <f t="shared" si="506"/>
        <v>0</v>
      </c>
      <c r="P265" s="117" t="e">
        <f t="shared" si="475"/>
        <v>#DIV/0!</v>
      </c>
      <c r="Q265" s="117">
        <f t="shared" ref="Q265" si="509">Q266+Q267+Q268</f>
        <v>0</v>
      </c>
      <c r="R265" s="117">
        <f t="shared" si="506"/>
        <v>0</v>
      </c>
      <c r="S265" s="117" t="e">
        <f t="shared" si="477"/>
        <v>#DIV/0!</v>
      </c>
      <c r="T265" s="117">
        <f t="shared" ref="T265" si="510">T266+T267+T268</f>
        <v>0</v>
      </c>
      <c r="U265" s="117">
        <f t="shared" si="506"/>
        <v>0</v>
      </c>
      <c r="V265" s="117" t="e">
        <f t="shared" si="479"/>
        <v>#DIV/0!</v>
      </c>
      <c r="W265" s="117">
        <f t="shared" ref="W265" si="511">W266+W267+W268</f>
        <v>2379.9</v>
      </c>
      <c r="X265" s="117">
        <f t="shared" si="506"/>
        <v>0</v>
      </c>
      <c r="Y265" s="117">
        <f t="shared" si="481"/>
        <v>0</v>
      </c>
      <c r="Z265" s="117">
        <f t="shared" ref="Z265" si="512">Z266+Z267+Z268</f>
        <v>0</v>
      </c>
      <c r="AA265" s="117">
        <f t="shared" si="506"/>
        <v>0</v>
      </c>
      <c r="AB265" s="117" t="e">
        <f t="shared" si="260"/>
        <v>#DIV/0!</v>
      </c>
      <c r="AC265" s="117">
        <f t="shared" ref="AC265" si="513">AC266+AC267+AC268</f>
        <v>0</v>
      </c>
      <c r="AD265" s="117">
        <f t="shared" si="506"/>
        <v>0</v>
      </c>
      <c r="AE265" s="117" t="e">
        <f t="shared" si="484"/>
        <v>#DIV/0!</v>
      </c>
      <c r="AF265" s="117">
        <f t="shared" ref="AF265" si="514">AF266+AF267+AF268</f>
        <v>0</v>
      </c>
      <c r="AG265" s="117">
        <f t="shared" si="506"/>
        <v>0</v>
      </c>
      <c r="AH265" s="117" t="e">
        <f t="shared" si="492"/>
        <v>#DIV/0!</v>
      </c>
      <c r="AI265" s="117">
        <f t="shared" ref="AI265" si="515">AI266+AI267+AI268</f>
        <v>0</v>
      </c>
      <c r="AJ265" s="117">
        <f t="shared" si="506"/>
        <v>0</v>
      </c>
      <c r="AK265" s="117" t="e">
        <f t="shared" si="487"/>
        <v>#DIV/0!</v>
      </c>
      <c r="AL265" s="117">
        <f t="shared" ref="AL265" si="516">AL266+AL267+AL268</f>
        <v>0</v>
      </c>
      <c r="AM265" s="117">
        <f t="shared" si="506"/>
        <v>0</v>
      </c>
      <c r="AN265" s="117" t="e">
        <f t="shared" si="489"/>
        <v>#DIV/0!</v>
      </c>
      <c r="AO265" s="117">
        <f t="shared" ref="AO265" si="517">AO266+AO267+AO268</f>
        <v>0</v>
      </c>
      <c r="AP265" s="117">
        <f t="shared" si="506"/>
        <v>0</v>
      </c>
      <c r="AQ265" s="117" t="e">
        <f t="shared" si="491"/>
        <v>#DIV/0!</v>
      </c>
      <c r="AR265" s="203"/>
      <c r="AS265" s="119"/>
      <c r="AT265" s="183"/>
      <c r="AU265" s="183"/>
      <c r="AV265" s="183"/>
      <c r="AW265" s="183"/>
      <c r="AX265" s="183"/>
      <c r="AY265" s="183"/>
      <c r="AZ265" s="183"/>
      <c r="BA265" s="183"/>
      <c r="BB265" s="183"/>
      <c r="BC265" s="183"/>
      <c r="BD265" s="183"/>
    </row>
    <row r="266" spans="1:56" s="183" customFormat="1" ht="39" customHeight="1" x14ac:dyDescent="0.3">
      <c r="A266" s="380"/>
      <c r="B266" s="379"/>
      <c r="C266" s="381"/>
      <c r="D266" s="151" t="s">
        <v>2</v>
      </c>
      <c r="E266" s="116">
        <f t="shared" ref="E266:F268" si="518">H266+K266+N266+Q266+T266+W266+Z266+AC266+AF266+AI266+AL266+AO266</f>
        <v>0</v>
      </c>
      <c r="F266" s="102">
        <f t="shared" si="518"/>
        <v>0</v>
      </c>
      <c r="G266" s="118" t="e">
        <f t="shared" si="366"/>
        <v>#DIV/0!</v>
      </c>
      <c r="H266" s="128">
        <v>0</v>
      </c>
      <c r="I266" s="109">
        <v>0</v>
      </c>
      <c r="J266" s="118" t="e">
        <f t="shared" si="471"/>
        <v>#DIV/0!</v>
      </c>
      <c r="K266" s="128">
        <v>0</v>
      </c>
      <c r="L266" s="109">
        <v>0</v>
      </c>
      <c r="M266" s="118" t="e">
        <f t="shared" si="473"/>
        <v>#DIV/0!</v>
      </c>
      <c r="N266" s="128">
        <v>0</v>
      </c>
      <c r="O266" s="109">
        <v>0</v>
      </c>
      <c r="P266" s="118" t="e">
        <f t="shared" si="475"/>
        <v>#DIV/0!</v>
      </c>
      <c r="Q266" s="128">
        <v>0</v>
      </c>
      <c r="R266" s="109">
        <v>0</v>
      </c>
      <c r="S266" s="118" t="e">
        <f t="shared" si="477"/>
        <v>#DIV/0!</v>
      </c>
      <c r="T266" s="128">
        <v>0</v>
      </c>
      <c r="U266" s="109"/>
      <c r="V266" s="118" t="e">
        <f t="shared" si="479"/>
        <v>#DIV/0!</v>
      </c>
      <c r="W266" s="128">
        <v>0</v>
      </c>
      <c r="X266" s="109"/>
      <c r="Y266" s="118" t="e">
        <f t="shared" si="481"/>
        <v>#DIV/0!</v>
      </c>
      <c r="Z266" s="128">
        <v>0</v>
      </c>
      <c r="AA266" s="109"/>
      <c r="AB266" s="118" t="e">
        <f t="shared" si="260"/>
        <v>#DIV/0!</v>
      </c>
      <c r="AC266" s="128">
        <v>0</v>
      </c>
      <c r="AD266" s="109"/>
      <c r="AE266" s="118" t="e">
        <f t="shared" si="484"/>
        <v>#DIV/0!</v>
      </c>
      <c r="AF266" s="128">
        <v>0</v>
      </c>
      <c r="AG266" s="109"/>
      <c r="AH266" s="118" t="e">
        <f t="shared" si="492"/>
        <v>#DIV/0!</v>
      </c>
      <c r="AI266" s="128">
        <v>0</v>
      </c>
      <c r="AJ266" s="109"/>
      <c r="AK266" s="118" t="e">
        <f t="shared" si="487"/>
        <v>#DIV/0!</v>
      </c>
      <c r="AL266" s="128">
        <v>0</v>
      </c>
      <c r="AM266" s="109">
        <v>0</v>
      </c>
      <c r="AN266" s="118" t="e">
        <f t="shared" si="489"/>
        <v>#DIV/0!</v>
      </c>
      <c r="AO266" s="128">
        <v>0</v>
      </c>
      <c r="AP266" s="109"/>
      <c r="AQ266" s="118" t="e">
        <f t="shared" si="491"/>
        <v>#DIV/0!</v>
      </c>
      <c r="AR266" s="109"/>
      <c r="AS266" s="99"/>
    </row>
    <row r="267" spans="1:56" s="183" customFormat="1" ht="31.5" customHeight="1" x14ac:dyDescent="0.3">
      <c r="A267" s="380"/>
      <c r="B267" s="379"/>
      <c r="C267" s="381"/>
      <c r="D267" s="151" t="s">
        <v>43</v>
      </c>
      <c r="E267" s="116">
        <f>H267+K267+N267+Q267+T267+W267+Z267+AC267+AF267+AI267+AL267+AO267</f>
        <v>2379.9</v>
      </c>
      <c r="F267" s="102">
        <f>I267+L267+O267+R267+U267+X267+AA267+AD267+AG267+AJ267+AM267+AP267</f>
        <v>0</v>
      </c>
      <c r="G267" s="118">
        <f t="shared" si="366"/>
        <v>0</v>
      </c>
      <c r="H267" s="128">
        <v>0</v>
      </c>
      <c r="I267" s="109">
        <v>0</v>
      </c>
      <c r="J267" s="118" t="e">
        <f t="shared" si="471"/>
        <v>#DIV/0!</v>
      </c>
      <c r="K267" s="128">
        <v>0</v>
      </c>
      <c r="L267" s="109">
        <v>0</v>
      </c>
      <c r="M267" s="118" t="e">
        <f t="shared" si="473"/>
        <v>#DIV/0!</v>
      </c>
      <c r="N267" s="128">
        <v>0</v>
      </c>
      <c r="O267" s="109">
        <v>0</v>
      </c>
      <c r="P267" s="118" t="e">
        <f t="shared" si="475"/>
        <v>#DIV/0!</v>
      </c>
      <c r="Q267" s="128">
        <v>0</v>
      </c>
      <c r="R267" s="109">
        <v>0</v>
      </c>
      <c r="S267" s="118" t="e">
        <f t="shared" si="477"/>
        <v>#DIV/0!</v>
      </c>
      <c r="T267" s="128">
        <v>0</v>
      </c>
      <c r="U267" s="109"/>
      <c r="V267" s="118" t="e">
        <f t="shared" si="479"/>
        <v>#DIV/0!</v>
      </c>
      <c r="W267" s="128">
        <v>2379.9</v>
      </c>
      <c r="X267" s="109"/>
      <c r="Y267" s="118">
        <f t="shared" si="481"/>
        <v>0</v>
      </c>
      <c r="Z267" s="128">
        <v>0</v>
      </c>
      <c r="AA267" s="109"/>
      <c r="AB267" s="118" t="e">
        <f t="shared" si="260"/>
        <v>#DIV/0!</v>
      </c>
      <c r="AC267" s="128">
        <v>0</v>
      </c>
      <c r="AD267" s="109"/>
      <c r="AE267" s="118" t="e">
        <f t="shared" si="484"/>
        <v>#DIV/0!</v>
      </c>
      <c r="AF267" s="128">
        <v>0</v>
      </c>
      <c r="AG267" s="109"/>
      <c r="AH267" s="118" t="e">
        <f t="shared" si="492"/>
        <v>#DIV/0!</v>
      </c>
      <c r="AI267" s="128">
        <v>0</v>
      </c>
      <c r="AJ267" s="109"/>
      <c r="AK267" s="118" t="e">
        <f t="shared" si="487"/>
        <v>#DIV/0!</v>
      </c>
      <c r="AL267" s="128">
        <v>0</v>
      </c>
      <c r="AM267" s="109"/>
      <c r="AN267" s="118" t="e">
        <f t="shared" si="489"/>
        <v>#DIV/0!</v>
      </c>
      <c r="AO267" s="128">
        <f>2379.9-75.1-10-30-15-1040.8-700-509</f>
        <v>0</v>
      </c>
      <c r="AP267" s="109"/>
      <c r="AQ267" s="118" t="e">
        <f t="shared" si="491"/>
        <v>#DIV/0!</v>
      </c>
      <c r="AR267" s="109"/>
      <c r="AS267" s="99"/>
    </row>
    <row r="268" spans="1:56" s="183" customFormat="1" ht="36.75" customHeight="1" x14ac:dyDescent="0.3">
      <c r="A268" s="380"/>
      <c r="B268" s="379"/>
      <c r="C268" s="381"/>
      <c r="D268" s="151" t="s">
        <v>285</v>
      </c>
      <c r="E268" s="116">
        <f t="shared" si="518"/>
        <v>0</v>
      </c>
      <c r="F268" s="102">
        <f t="shared" si="518"/>
        <v>0</v>
      </c>
      <c r="G268" s="118" t="e">
        <f t="shared" si="366"/>
        <v>#DIV/0!</v>
      </c>
      <c r="H268" s="128">
        <v>0</v>
      </c>
      <c r="I268" s="109">
        <v>0</v>
      </c>
      <c r="J268" s="118" t="e">
        <f t="shared" si="471"/>
        <v>#DIV/0!</v>
      </c>
      <c r="K268" s="128">
        <v>0</v>
      </c>
      <c r="L268" s="109">
        <v>0</v>
      </c>
      <c r="M268" s="118" t="e">
        <f t="shared" si="473"/>
        <v>#DIV/0!</v>
      </c>
      <c r="N268" s="128">
        <v>0</v>
      </c>
      <c r="O268" s="109">
        <v>0</v>
      </c>
      <c r="P268" s="118" t="e">
        <f t="shared" si="475"/>
        <v>#DIV/0!</v>
      </c>
      <c r="Q268" s="128">
        <v>0</v>
      </c>
      <c r="R268" s="109">
        <v>0</v>
      </c>
      <c r="S268" s="118" t="e">
        <f t="shared" si="477"/>
        <v>#DIV/0!</v>
      </c>
      <c r="T268" s="128">
        <v>0</v>
      </c>
      <c r="U268" s="109"/>
      <c r="V268" s="118" t="e">
        <f t="shared" si="479"/>
        <v>#DIV/0!</v>
      </c>
      <c r="W268" s="128">
        <v>0</v>
      </c>
      <c r="X268" s="109"/>
      <c r="Y268" s="118" t="e">
        <f t="shared" si="481"/>
        <v>#DIV/0!</v>
      </c>
      <c r="Z268" s="128">
        <v>0</v>
      </c>
      <c r="AA268" s="109"/>
      <c r="AB268" s="118" t="e">
        <f t="shared" si="260"/>
        <v>#DIV/0!</v>
      </c>
      <c r="AC268" s="128">
        <v>0</v>
      </c>
      <c r="AD268" s="109"/>
      <c r="AE268" s="118" t="e">
        <f t="shared" si="484"/>
        <v>#DIV/0!</v>
      </c>
      <c r="AF268" s="128">
        <v>0</v>
      </c>
      <c r="AG268" s="109"/>
      <c r="AH268" s="118" t="e">
        <f t="shared" si="492"/>
        <v>#DIV/0!</v>
      </c>
      <c r="AI268" s="128">
        <v>0</v>
      </c>
      <c r="AJ268" s="109"/>
      <c r="AK268" s="118" t="e">
        <f t="shared" si="487"/>
        <v>#DIV/0!</v>
      </c>
      <c r="AL268" s="128">
        <v>0</v>
      </c>
      <c r="AM268" s="109">
        <v>0</v>
      </c>
      <c r="AN268" s="118" t="e">
        <f t="shared" si="489"/>
        <v>#DIV/0!</v>
      </c>
      <c r="AO268" s="128">
        <v>0</v>
      </c>
      <c r="AP268" s="109"/>
      <c r="AQ268" s="118" t="e">
        <f t="shared" si="491"/>
        <v>#DIV/0!</v>
      </c>
      <c r="AR268" s="109"/>
      <c r="AS268" s="99"/>
    </row>
    <row r="269" spans="1:56" s="188" customFormat="1" ht="39" customHeight="1" x14ac:dyDescent="0.3">
      <c r="A269" s="380" t="s">
        <v>324</v>
      </c>
      <c r="B269" s="379" t="s">
        <v>401</v>
      </c>
      <c r="C269" s="381"/>
      <c r="D269" s="164" t="s">
        <v>284</v>
      </c>
      <c r="E269" s="116">
        <f>E270+E271+E272</f>
        <v>267.7</v>
      </c>
      <c r="F269" s="117">
        <f t="shared" ref="F269:AP269" si="519">F270+F271+F272</f>
        <v>0</v>
      </c>
      <c r="G269" s="117">
        <f t="shared" si="366"/>
        <v>0</v>
      </c>
      <c r="H269" s="116">
        <f t="shared" si="519"/>
        <v>0</v>
      </c>
      <c r="I269" s="117">
        <f t="shared" si="519"/>
        <v>0</v>
      </c>
      <c r="J269" s="117" t="e">
        <f t="shared" si="471"/>
        <v>#DIV/0!</v>
      </c>
      <c r="K269" s="116">
        <f t="shared" ref="K269" si="520">K270+K271+K272</f>
        <v>0</v>
      </c>
      <c r="L269" s="117">
        <f t="shared" si="519"/>
        <v>0</v>
      </c>
      <c r="M269" s="117" t="e">
        <f t="shared" si="473"/>
        <v>#DIV/0!</v>
      </c>
      <c r="N269" s="116">
        <f t="shared" ref="N269" si="521">N270+N271+N272</f>
        <v>0</v>
      </c>
      <c r="O269" s="117">
        <f t="shared" si="519"/>
        <v>0</v>
      </c>
      <c r="P269" s="117" t="e">
        <f t="shared" si="475"/>
        <v>#DIV/0!</v>
      </c>
      <c r="Q269" s="116">
        <f t="shared" ref="Q269" si="522">Q270+Q271+Q272</f>
        <v>0</v>
      </c>
      <c r="R269" s="117">
        <f t="shared" si="519"/>
        <v>0</v>
      </c>
      <c r="S269" s="117" t="e">
        <f t="shared" si="477"/>
        <v>#DIV/0!</v>
      </c>
      <c r="T269" s="116">
        <f t="shared" ref="T269" si="523">T270+T271+T272</f>
        <v>0</v>
      </c>
      <c r="U269" s="117">
        <f t="shared" si="519"/>
        <v>0</v>
      </c>
      <c r="V269" s="117" t="e">
        <f t="shared" si="479"/>
        <v>#DIV/0!</v>
      </c>
      <c r="W269" s="116">
        <f t="shared" ref="W269" si="524">W270+W271+W272</f>
        <v>267.7</v>
      </c>
      <c r="X269" s="117">
        <f t="shared" si="519"/>
        <v>0</v>
      </c>
      <c r="Y269" s="117">
        <f t="shared" si="481"/>
        <v>0</v>
      </c>
      <c r="Z269" s="116">
        <f t="shared" ref="Z269" si="525">Z270+Z271+Z272</f>
        <v>0</v>
      </c>
      <c r="AA269" s="117">
        <f t="shared" si="519"/>
        <v>0</v>
      </c>
      <c r="AB269" s="117" t="e">
        <f t="shared" si="260"/>
        <v>#DIV/0!</v>
      </c>
      <c r="AC269" s="116">
        <f t="shared" ref="AC269" si="526">AC270+AC271+AC272</f>
        <v>0</v>
      </c>
      <c r="AD269" s="117">
        <f t="shared" si="519"/>
        <v>0</v>
      </c>
      <c r="AE269" s="117" t="e">
        <f t="shared" si="484"/>
        <v>#DIV/0!</v>
      </c>
      <c r="AF269" s="116">
        <f t="shared" ref="AF269" si="527">AF270+AF271+AF272</f>
        <v>0</v>
      </c>
      <c r="AG269" s="117">
        <f t="shared" si="519"/>
        <v>0</v>
      </c>
      <c r="AH269" s="117" t="e">
        <f t="shared" si="492"/>
        <v>#DIV/0!</v>
      </c>
      <c r="AI269" s="116">
        <f t="shared" ref="AI269" si="528">AI270+AI271+AI272</f>
        <v>0</v>
      </c>
      <c r="AJ269" s="117">
        <f t="shared" si="519"/>
        <v>0</v>
      </c>
      <c r="AK269" s="117" t="e">
        <f t="shared" si="487"/>
        <v>#DIV/0!</v>
      </c>
      <c r="AL269" s="116">
        <f t="shared" ref="AL269" si="529">AL270+AL271+AL272</f>
        <v>0</v>
      </c>
      <c r="AM269" s="117">
        <f t="shared" si="519"/>
        <v>0</v>
      </c>
      <c r="AN269" s="117" t="e">
        <f t="shared" si="489"/>
        <v>#DIV/0!</v>
      </c>
      <c r="AO269" s="116">
        <f t="shared" ref="AO269" si="530">AO270+AO271+AO272</f>
        <v>0</v>
      </c>
      <c r="AP269" s="117">
        <f t="shared" si="519"/>
        <v>0</v>
      </c>
      <c r="AQ269" s="117" t="e">
        <f t="shared" si="491"/>
        <v>#DIV/0!</v>
      </c>
      <c r="AR269" s="165"/>
      <c r="AS269" s="176"/>
    </row>
    <row r="270" spans="1:56" s="183" customFormat="1" ht="39" customHeight="1" x14ac:dyDescent="0.3">
      <c r="A270" s="380"/>
      <c r="B270" s="379"/>
      <c r="C270" s="381"/>
      <c r="D270" s="151" t="s">
        <v>2</v>
      </c>
      <c r="E270" s="116">
        <f t="shared" ref="E270:F272" si="531">H270+K270+N270+Q270+T270+W270+Z270+AC270+AF270+AI270+AL270+AO270</f>
        <v>0</v>
      </c>
      <c r="F270" s="102">
        <f t="shared" si="531"/>
        <v>0</v>
      </c>
      <c r="G270" s="118" t="e">
        <f t="shared" si="366"/>
        <v>#DIV/0!</v>
      </c>
      <c r="H270" s="128">
        <v>0</v>
      </c>
      <c r="I270" s="109">
        <v>0</v>
      </c>
      <c r="J270" s="118" t="e">
        <f t="shared" si="471"/>
        <v>#DIV/0!</v>
      </c>
      <c r="K270" s="128">
        <v>0</v>
      </c>
      <c r="L270" s="109">
        <v>0</v>
      </c>
      <c r="M270" s="118" t="e">
        <f t="shared" si="473"/>
        <v>#DIV/0!</v>
      </c>
      <c r="N270" s="128">
        <v>0</v>
      </c>
      <c r="O270" s="109">
        <v>0</v>
      </c>
      <c r="P270" s="118" t="e">
        <f t="shared" si="475"/>
        <v>#DIV/0!</v>
      </c>
      <c r="Q270" s="128">
        <v>0</v>
      </c>
      <c r="R270" s="109">
        <v>0</v>
      </c>
      <c r="S270" s="118" t="e">
        <f t="shared" si="477"/>
        <v>#DIV/0!</v>
      </c>
      <c r="T270" s="128">
        <v>0</v>
      </c>
      <c r="U270" s="109"/>
      <c r="V270" s="118" t="e">
        <f t="shared" si="479"/>
        <v>#DIV/0!</v>
      </c>
      <c r="W270" s="128">
        <v>0</v>
      </c>
      <c r="X270" s="109"/>
      <c r="Y270" s="118" t="e">
        <f t="shared" si="481"/>
        <v>#DIV/0!</v>
      </c>
      <c r="Z270" s="128">
        <v>0</v>
      </c>
      <c r="AA270" s="109"/>
      <c r="AB270" s="118" t="e">
        <f t="shared" si="260"/>
        <v>#DIV/0!</v>
      </c>
      <c r="AC270" s="128">
        <v>0</v>
      </c>
      <c r="AD270" s="109"/>
      <c r="AE270" s="118" t="e">
        <f t="shared" si="484"/>
        <v>#DIV/0!</v>
      </c>
      <c r="AF270" s="128">
        <v>0</v>
      </c>
      <c r="AG270" s="109"/>
      <c r="AH270" s="118" t="e">
        <f t="shared" si="492"/>
        <v>#DIV/0!</v>
      </c>
      <c r="AI270" s="128">
        <v>0</v>
      </c>
      <c r="AJ270" s="109"/>
      <c r="AK270" s="118" t="e">
        <f t="shared" si="487"/>
        <v>#DIV/0!</v>
      </c>
      <c r="AL270" s="128">
        <v>0</v>
      </c>
      <c r="AM270" s="109"/>
      <c r="AN270" s="118" t="e">
        <f t="shared" si="489"/>
        <v>#DIV/0!</v>
      </c>
      <c r="AO270" s="128">
        <v>0</v>
      </c>
      <c r="AP270" s="109"/>
      <c r="AQ270" s="118" t="e">
        <f t="shared" si="491"/>
        <v>#DIV/0!</v>
      </c>
      <c r="AR270" s="109"/>
      <c r="AS270" s="99"/>
    </row>
    <row r="271" spans="1:56" s="183" customFormat="1" ht="39" customHeight="1" x14ac:dyDescent="0.3">
      <c r="A271" s="380"/>
      <c r="B271" s="379"/>
      <c r="C271" s="381"/>
      <c r="D271" s="151" t="s">
        <v>43</v>
      </c>
      <c r="E271" s="116">
        <f t="shared" si="531"/>
        <v>267.7</v>
      </c>
      <c r="F271" s="102">
        <f>I271+L271+O271+R271+U271+X271+AA271+AD271+AG271+AJ271+AM271+AP271</f>
        <v>0</v>
      </c>
      <c r="G271" s="118">
        <f t="shared" si="366"/>
        <v>0</v>
      </c>
      <c r="H271" s="128">
        <v>0</v>
      </c>
      <c r="I271" s="109">
        <v>0</v>
      </c>
      <c r="J271" s="118" t="e">
        <f t="shared" si="471"/>
        <v>#DIV/0!</v>
      </c>
      <c r="K271" s="128">
        <v>0</v>
      </c>
      <c r="L271" s="109">
        <v>0</v>
      </c>
      <c r="M271" s="118" t="e">
        <f t="shared" si="473"/>
        <v>#DIV/0!</v>
      </c>
      <c r="N271" s="128">
        <v>0</v>
      </c>
      <c r="O271" s="109">
        <v>0</v>
      </c>
      <c r="P271" s="118" t="e">
        <f t="shared" si="475"/>
        <v>#DIV/0!</v>
      </c>
      <c r="Q271" s="128">
        <v>0</v>
      </c>
      <c r="R271" s="109">
        <v>0</v>
      </c>
      <c r="S271" s="118" t="e">
        <f t="shared" si="477"/>
        <v>#DIV/0!</v>
      </c>
      <c r="T271" s="128">
        <v>0</v>
      </c>
      <c r="U271" s="109"/>
      <c r="V271" s="118" t="e">
        <f t="shared" si="479"/>
        <v>#DIV/0!</v>
      </c>
      <c r="W271" s="128">
        <v>267.7</v>
      </c>
      <c r="X271" s="109"/>
      <c r="Y271" s="118">
        <f t="shared" si="481"/>
        <v>0</v>
      </c>
      <c r="Z271" s="128">
        <v>0</v>
      </c>
      <c r="AA271" s="109"/>
      <c r="AB271" s="118" t="e">
        <f t="shared" si="260"/>
        <v>#DIV/0!</v>
      </c>
      <c r="AC271" s="128">
        <v>0</v>
      </c>
      <c r="AD271" s="109"/>
      <c r="AE271" s="118" t="e">
        <f t="shared" si="484"/>
        <v>#DIV/0!</v>
      </c>
      <c r="AF271" s="128">
        <v>0</v>
      </c>
      <c r="AG271" s="109"/>
      <c r="AH271" s="118" t="e">
        <f t="shared" si="492"/>
        <v>#DIV/0!</v>
      </c>
      <c r="AI271" s="128">
        <v>0</v>
      </c>
      <c r="AJ271" s="109"/>
      <c r="AK271" s="118" t="e">
        <f t="shared" si="487"/>
        <v>#DIV/0!</v>
      </c>
      <c r="AL271" s="128">
        <v>0</v>
      </c>
      <c r="AM271" s="109"/>
      <c r="AN271" s="118" t="e">
        <f t="shared" si="489"/>
        <v>#DIV/0!</v>
      </c>
      <c r="AO271" s="128">
        <v>0</v>
      </c>
      <c r="AP271" s="109"/>
      <c r="AQ271" s="118" t="e">
        <f t="shared" si="491"/>
        <v>#DIV/0!</v>
      </c>
      <c r="AR271" s="109"/>
      <c r="AS271" s="99"/>
    </row>
    <row r="272" spans="1:56" s="183" customFormat="1" ht="39" customHeight="1" x14ac:dyDescent="0.3">
      <c r="A272" s="380"/>
      <c r="B272" s="379"/>
      <c r="C272" s="381"/>
      <c r="D272" s="151" t="s">
        <v>285</v>
      </c>
      <c r="E272" s="116">
        <f t="shared" si="531"/>
        <v>0</v>
      </c>
      <c r="F272" s="102">
        <f t="shared" si="531"/>
        <v>0</v>
      </c>
      <c r="G272" s="118" t="e">
        <f t="shared" si="366"/>
        <v>#DIV/0!</v>
      </c>
      <c r="H272" s="128">
        <v>0</v>
      </c>
      <c r="I272" s="109">
        <v>0</v>
      </c>
      <c r="J272" s="118" t="e">
        <f t="shared" si="471"/>
        <v>#DIV/0!</v>
      </c>
      <c r="K272" s="128">
        <v>0</v>
      </c>
      <c r="L272" s="109">
        <v>0</v>
      </c>
      <c r="M272" s="118" t="e">
        <f t="shared" si="473"/>
        <v>#DIV/0!</v>
      </c>
      <c r="N272" s="128">
        <v>0</v>
      </c>
      <c r="O272" s="109">
        <v>0</v>
      </c>
      <c r="P272" s="118" t="e">
        <f t="shared" si="475"/>
        <v>#DIV/0!</v>
      </c>
      <c r="Q272" s="128">
        <v>0</v>
      </c>
      <c r="R272" s="109"/>
      <c r="S272" s="118" t="e">
        <f t="shared" si="477"/>
        <v>#DIV/0!</v>
      </c>
      <c r="T272" s="128">
        <v>0</v>
      </c>
      <c r="U272" s="109"/>
      <c r="V272" s="118" t="e">
        <f t="shared" si="479"/>
        <v>#DIV/0!</v>
      </c>
      <c r="W272" s="128">
        <v>0</v>
      </c>
      <c r="X272" s="109"/>
      <c r="Y272" s="118" t="e">
        <f t="shared" si="481"/>
        <v>#DIV/0!</v>
      </c>
      <c r="Z272" s="128">
        <v>0</v>
      </c>
      <c r="AA272" s="109"/>
      <c r="AB272" s="118" t="e">
        <f t="shared" si="260"/>
        <v>#DIV/0!</v>
      </c>
      <c r="AC272" s="128">
        <v>0</v>
      </c>
      <c r="AD272" s="109"/>
      <c r="AE272" s="118" t="e">
        <f t="shared" si="484"/>
        <v>#DIV/0!</v>
      </c>
      <c r="AF272" s="128">
        <v>0</v>
      </c>
      <c r="AG272" s="109"/>
      <c r="AH272" s="118" t="e">
        <f t="shared" si="492"/>
        <v>#DIV/0!</v>
      </c>
      <c r="AI272" s="128">
        <v>0</v>
      </c>
      <c r="AJ272" s="109"/>
      <c r="AK272" s="118" t="e">
        <f t="shared" si="487"/>
        <v>#DIV/0!</v>
      </c>
      <c r="AL272" s="128">
        <v>0</v>
      </c>
      <c r="AM272" s="109"/>
      <c r="AN272" s="118" t="e">
        <f t="shared" si="489"/>
        <v>#DIV/0!</v>
      </c>
      <c r="AO272" s="128">
        <v>0</v>
      </c>
      <c r="AP272" s="109"/>
      <c r="AQ272" s="118" t="e">
        <f t="shared" si="491"/>
        <v>#DIV/0!</v>
      </c>
      <c r="AR272" s="109"/>
      <c r="AS272" s="99"/>
    </row>
    <row r="273" spans="1:56" s="183" customFormat="1" ht="27" customHeight="1" x14ac:dyDescent="0.3">
      <c r="A273" s="380" t="s">
        <v>325</v>
      </c>
      <c r="B273" s="379" t="s">
        <v>326</v>
      </c>
      <c r="C273" s="381"/>
      <c r="D273" s="164" t="s">
        <v>284</v>
      </c>
      <c r="E273" s="116">
        <f>E274+E275+E276</f>
        <v>12064.2</v>
      </c>
      <c r="F273" s="117">
        <f t="shared" ref="F273:AP273" si="532">F274+F275+F276</f>
        <v>0</v>
      </c>
      <c r="G273" s="117">
        <f t="shared" si="366"/>
        <v>0</v>
      </c>
      <c r="H273" s="116">
        <f t="shared" si="532"/>
        <v>0</v>
      </c>
      <c r="I273" s="117">
        <f t="shared" si="532"/>
        <v>0</v>
      </c>
      <c r="J273" s="117" t="e">
        <f t="shared" si="471"/>
        <v>#DIV/0!</v>
      </c>
      <c r="K273" s="116">
        <f t="shared" ref="K273" si="533">K274+K275+K276</f>
        <v>0</v>
      </c>
      <c r="L273" s="117">
        <f t="shared" si="532"/>
        <v>0</v>
      </c>
      <c r="M273" s="117" t="e">
        <f t="shared" si="473"/>
        <v>#DIV/0!</v>
      </c>
      <c r="N273" s="116">
        <f t="shared" ref="N273" si="534">N274+N275+N276</f>
        <v>0</v>
      </c>
      <c r="O273" s="117">
        <f t="shared" si="532"/>
        <v>0</v>
      </c>
      <c r="P273" s="117" t="e">
        <f t="shared" si="475"/>
        <v>#DIV/0!</v>
      </c>
      <c r="Q273" s="116">
        <f t="shared" ref="Q273" si="535">Q274+Q275+Q276</f>
        <v>0</v>
      </c>
      <c r="R273" s="117">
        <f t="shared" si="532"/>
        <v>0</v>
      </c>
      <c r="S273" s="117" t="e">
        <f t="shared" si="477"/>
        <v>#DIV/0!</v>
      </c>
      <c r="T273" s="116">
        <f t="shared" ref="T273" si="536">T274+T275+T276</f>
        <v>0</v>
      </c>
      <c r="U273" s="117">
        <f t="shared" si="532"/>
        <v>0</v>
      </c>
      <c r="V273" s="117" t="e">
        <f t="shared" si="479"/>
        <v>#DIV/0!</v>
      </c>
      <c r="W273" s="116">
        <f t="shared" ref="W273" si="537">W274+W275+W276</f>
        <v>12064.2</v>
      </c>
      <c r="X273" s="117">
        <f t="shared" si="532"/>
        <v>0</v>
      </c>
      <c r="Y273" s="117">
        <f t="shared" si="481"/>
        <v>0</v>
      </c>
      <c r="Z273" s="116">
        <f t="shared" ref="Z273" si="538">Z274+Z275+Z276</f>
        <v>0</v>
      </c>
      <c r="AA273" s="117">
        <f t="shared" si="532"/>
        <v>0</v>
      </c>
      <c r="AB273" s="117" t="e">
        <f t="shared" si="260"/>
        <v>#DIV/0!</v>
      </c>
      <c r="AC273" s="116">
        <f t="shared" ref="AC273" si="539">AC274+AC275+AC276</f>
        <v>0</v>
      </c>
      <c r="AD273" s="117">
        <f t="shared" si="532"/>
        <v>0</v>
      </c>
      <c r="AE273" s="117" t="e">
        <f t="shared" si="484"/>
        <v>#DIV/0!</v>
      </c>
      <c r="AF273" s="116">
        <f t="shared" ref="AF273" si="540">AF274+AF275+AF276</f>
        <v>0</v>
      </c>
      <c r="AG273" s="117">
        <f t="shared" si="532"/>
        <v>0</v>
      </c>
      <c r="AH273" s="117" t="e">
        <f t="shared" si="492"/>
        <v>#DIV/0!</v>
      </c>
      <c r="AI273" s="116">
        <f t="shared" ref="AI273" si="541">AI274+AI275+AI276</f>
        <v>0</v>
      </c>
      <c r="AJ273" s="117">
        <f t="shared" si="532"/>
        <v>0</v>
      </c>
      <c r="AK273" s="117" t="e">
        <f t="shared" si="487"/>
        <v>#DIV/0!</v>
      </c>
      <c r="AL273" s="116">
        <f t="shared" ref="AL273" si="542">AL274+AL275+AL276</f>
        <v>0</v>
      </c>
      <c r="AM273" s="117">
        <f t="shared" si="532"/>
        <v>0</v>
      </c>
      <c r="AN273" s="117" t="e">
        <f t="shared" si="489"/>
        <v>#DIV/0!</v>
      </c>
      <c r="AO273" s="116">
        <f t="shared" ref="AO273" si="543">AO274+AO275+AO276</f>
        <v>0</v>
      </c>
      <c r="AP273" s="117">
        <f t="shared" si="532"/>
        <v>0</v>
      </c>
      <c r="AQ273" s="117" t="e">
        <f t="shared" si="491"/>
        <v>#DIV/0!</v>
      </c>
      <c r="AR273" s="203"/>
      <c r="AS273" s="119"/>
    </row>
    <row r="274" spans="1:56" s="183" customFormat="1" ht="38.25" customHeight="1" x14ac:dyDescent="0.3">
      <c r="A274" s="380"/>
      <c r="B274" s="379"/>
      <c r="C274" s="381"/>
      <c r="D274" s="151" t="s">
        <v>2</v>
      </c>
      <c r="E274" s="116">
        <f t="shared" ref="E274:F276" si="544">H274+K274+N274+Q274+T274+W274+Z274+AC274+AF274+AI274+AL274+AO274</f>
        <v>6032.1</v>
      </c>
      <c r="F274" s="102">
        <f t="shared" si="544"/>
        <v>0</v>
      </c>
      <c r="G274" s="118">
        <f t="shared" si="366"/>
        <v>0</v>
      </c>
      <c r="H274" s="128">
        <v>0</v>
      </c>
      <c r="I274" s="109">
        <v>0</v>
      </c>
      <c r="J274" s="118" t="e">
        <f t="shared" si="471"/>
        <v>#DIV/0!</v>
      </c>
      <c r="K274" s="128">
        <v>0</v>
      </c>
      <c r="L274" s="109">
        <v>0</v>
      </c>
      <c r="M274" s="118" t="e">
        <f t="shared" si="473"/>
        <v>#DIV/0!</v>
      </c>
      <c r="N274" s="128">
        <v>0</v>
      </c>
      <c r="O274" s="109">
        <v>0</v>
      </c>
      <c r="P274" s="118" t="e">
        <f t="shared" si="475"/>
        <v>#DIV/0!</v>
      </c>
      <c r="Q274" s="128">
        <v>0</v>
      </c>
      <c r="R274" s="109">
        <v>0</v>
      </c>
      <c r="S274" s="118" t="e">
        <f t="shared" si="477"/>
        <v>#DIV/0!</v>
      </c>
      <c r="T274" s="128">
        <f>200-200</f>
        <v>0</v>
      </c>
      <c r="U274" s="109"/>
      <c r="V274" s="118" t="e">
        <f t="shared" si="479"/>
        <v>#DIV/0!</v>
      </c>
      <c r="W274" s="128">
        <v>6032.1</v>
      </c>
      <c r="X274" s="109"/>
      <c r="Y274" s="118">
        <f t="shared" si="481"/>
        <v>0</v>
      </c>
      <c r="Z274" s="128">
        <v>0</v>
      </c>
      <c r="AA274" s="109"/>
      <c r="AB274" s="118" t="e">
        <f t="shared" si="260"/>
        <v>#DIV/0!</v>
      </c>
      <c r="AC274" s="128">
        <v>0</v>
      </c>
      <c r="AD274" s="109"/>
      <c r="AE274" s="118" t="e">
        <f t="shared" si="484"/>
        <v>#DIV/0!</v>
      </c>
      <c r="AF274" s="128">
        <v>0</v>
      </c>
      <c r="AG274" s="109"/>
      <c r="AH274" s="118" t="e">
        <f t="shared" si="492"/>
        <v>#DIV/0!</v>
      </c>
      <c r="AI274" s="128">
        <v>0</v>
      </c>
      <c r="AJ274" s="109"/>
      <c r="AK274" s="118" t="e">
        <f t="shared" si="487"/>
        <v>#DIV/0!</v>
      </c>
      <c r="AL274" s="128">
        <v>0</v>
      </c>
      <c r="AM274" s="109"/>
      <c r="AN274" s="118" t="e">
        <f t="shared" si="489"/>
        <v>#DIV/0!</v>
      </c>
      <c r="AO274" s="128">
        <f>5573.1-5573.1</f>
        <v>0</v>
      </c>
      <c r="AP274" s="109"/>
      <c r="AQ274" s="118" t="e">
        <f t="shared" si="491"/>
        <v>#DIV/0!</v>
      </c>
      <c r="AR274" s="109"/>
      <c r="AS274" s="99"/>
    </row>
    <row r="275" spans="1:56" s="183" customFormat="1" ht="27" customHeight="1" x14ac:dyDescent="0.3">
      <c r="A275" s="380"/>
      <c r="B275" s="379"/>
      <c r="C275" s="381"/>
      <c r="D275" s="151" t="s">
        <v>43</v>
      </c>
      <c r="E275" s="116">
        <f t="shared" si="544"/>
        <v>6032.1</v>
      </c>
      <c r="F275" s="102">
        <f>I275+L275+O275+R275+U275+X275+AA275+AD275+AG275+AJ275+AM275+AP275</f>
        <v>0</v>
      </c>
      <c r="G275" s="118">
        <f t="shared" si="366"/>
        <v>0</v>
      </c>
      <c r="H275" s="128">
        <v>0</v>
      </c>
      <c r="I275" s="109"/>
      <c r="J275" s="118" t="e">
        <f t="shared" si="471"/>
        <v>#DIV/0!</v>
      </c>
      <c r="K275" s="128">
        <v>0</v>
      </c>
      <c r="L275" s="109">
        <v>0</v>
      </c>
      <c r="M275" s="118" t="e">
        <f t="shared" si="473"/>
        <v>#DIV/0!</v>
      </c>
      <c r="N275" s="128">
        <v>0</v>
      </c>
      <c r="O275" s="109">
        <v>0</v>
      </c>
      <c r="P275" s="118" t="e">
        <f t="shared" si="475"/>
        <v>#DIV/0!</v>
      </c>
      <c r="Q275" s="128">
        <v>0</v>
      </c>
      <c r="R275" s="109">
        <v>0</v>
      </c>
      <c r="S275" s="118" t="e">
        <f t="shared" si="477"/>
        <v>#DIV/0!</v>
      </c>
      <c r="T275" s="128">
        <f>200-200</f>
        <v>0</v>
      </c>
      <c r="U275" s="109"/>
      <c r="V275" s="118" t="e">
        <f t="shared" si="479"/>
        <v>#DIV/0!</v>
      </c>
      <c r="W275" s="128">
        <v>6032.1</v>
      </c>
      <c r="X275" s="109"/>
      <c r="Y275" s="118">
        <f t="shared" si="481"/>
        <v>0</v>
      </c>
      <c r="Z275" s="128">
        <v>0</v>
      </c>
      <c r="AA275" s="109"/>
      <c r="AB275" s="118" t="e">
        <f t="shared" si="260"/>
        <v>#DIV/0!</v>
      </c>
      <c r="AC275" s="128">
        <v>0</v>
      </c>
      <c r="AD275" s="109"/>
      <c r="AE275" s="118" t="e">
        <f t="shared" si="484"/>
        <v>#DIV/0!</v>
      </c>
      <c r="AF275" s="128">
        <v>0</v>
      </c>
      <c r="AG275" s="109"/>
      <c r="AH275" s="118" t="e">
        <f t="shared" si="492"/>
        <v>#DIV/0!</v>
      </c>
      <c r="AI275" s="128">
        <v>0</v>
      </c>
      <c r="AJ275" s="109"/>
      <c r="AK275" s="118" t="e">
        <f t="shared" si="487"/>
        <v>#DIV/0!</v>
      </c>
      <c r="AL275" s="128">
        <v>0</v>
      </c>
      <c r="AM275" s="109"/>
      <c r="AN275" s="118" t="e">
        <f t="shared" si="489"/>
        <v>#DIV/0!</v>
      </c>
      <c r="AO275" s="128">
        <v>0</v>
      </c>
      <c r="AP275" s="109"/>
      <c r="AQ275" s="118" t="e">
        <f t="shared" si="491"/>
        <v>#DIV/0!</v>
      </c>
      <c r="AR275" s="109"/>
      <c r="AS275" s="99"/>
    </row>
    <row r="276" spans="1:56" s="183" customFormat="1" ht="27" customHeight="1" x14ac:dyDescent="0.3">
      <c r="A276" s="380"/>
      <c r="B276" s="379"/>
      <c r="C276" s="381"/>
      <c r="D276" s="151" t="s">
        <v>285</v>
      </c>
      <c r="E276" s="116">
        <f>H276+K276+N276+Q276+T276+W276+Z276+AC276+AF276+AI276+AL276+AO276</f>
        <v>0</v>
      </c>
      <c r="F276" s="102">
        <f t="shared" si="544"/>
        <v>0</v>
      </c>
      <c r="G276" s="118" t="e">
        <f t="shared" si="366"/>
        <v>#DIV/0!</v>
      </c>
      <c r="H276" s="128">
        <v>0</v>
      </c>
      <c r="I276" s="109">
        <v>0</v>
      </c>
      <c r="J276" s="118" t="e">
        <f t="shared" si="471"/>
        <v>#DIV/0!</v>
      </c>
      <c r="K276" s="128">
        <v>0</v>
      </c>
      <c r="L276" s="109">
        <v>0</v>
      </c>
      <c r="M276" s="118" t="e">
        <f t="shared" si="473"/>
        <v>#DIV/0!</v>
      </c>
      <c r="N276" s="128">
        <v>0</v>
      </c>
      <c r="O276" s="109">
        <v>0</v>
      </c>
      <c r="P276" s="118" t="e">
        <f t="shared" si="475"/>
        <v>#DIV/0!</v>
      </c>
      <c r="Q276" s="128">
        <v>0</v>
      </c>
      <c r="R276" s="109">
        <v>0</v>
      </c>
      <c r="S276" s="118" t="e">
        <f t="shared" si="477"/>
        <v>#DIV/0!</v>
      </c>
      <c r="T276" s="128">
        <v>0</v>
      </c>
      <c r="U276" s="109"/>
      <c r="V276" s="118" t="e">
        <f t="shared" si="479"/>
        <v>#DIV/0!</v>
      </c>
      <c r="W276" s="128">
        <v>0</v>
      </c>
      <c r="X276" s="109"/>
      <c r="Y276" s="118" t="e">
        <f t="shared" si="481"/>
        <v>#DIV/0!</v>
      </c>
      <c r="Z276" s="128">
        <v>0</v>
      </c>
      <c r="AA276" s="109"/>
      <c r="AB276" s="118" t="e">
        <f t="shared" si="260"/>
        <v>#DIV/0!</v>
      </c>
      <c r="AC276" s="128">
        <v>0</v>
      </c>
      <c r="AD276" s="109"/>
      <c r="AE276" s="118" t="e">
        <f t="shared" si="484"/>
        <v>#DIV/0!</v>
      </c>
      <c r="AF276" s="128">
        <v>0</v>
      </c>
      <c r="AG276" s="109"/>
      <c r="AH276" s="118" t="e">
        <f t="shared" si="492"/>
        <v>#DIV/0!</v>
      </c>
      <c r="AI276" s="128">
        <v>0</v>
      </c>
      <c r="AJ276" s="109"/>
      <c r="AK276" s="118" t="e">
        <f t="shared" si="487"/>
        <v>#DIV/0!</v>
      </c>
      <c r="AL276" s="128">
        <v>0</v>
      </c>
      <c r="AM276" s="109"/>
      <c r="AN276" s="118" t="e">
        <f t="shared" si="489"/>
        <v>#DIV/0!</v>
      </c>
      <c r="AO276" s="128">
        <v>0</v>
      </c>
      <c r="AP276" s="109"/>
      <c r="AQ276" s="118" t="e">
        <f t="shared" si="491"/>
        <v>#DIV/0!</v>
      </c>
      <c r="AR276" s="109"/>
      <c r="AS276" s="99"/>
    </row>
    <row r="277" spans="1:56" s="187" customFormat="1" ht="15.6" x14ac:dyDescent="0.3">
      <c r="A277" s="380" t="s">
        <v>3</v>
      </c>
      <c r="B277" s="379" t="s">
        <v>327</v>
      </c>
      <c r="C277" s="381"/>
      <c r="D277" s="164" t="s">
        <v>284</v>
      </c>
      <c r="E277" s="117">
        <f>E281+E285</f>
        <v>13431.4</v>
      </c>
      <c r="F277" s="117">
        <f t="shared" ref="F277:AP280" si="545">F281+F285</f>
        <v>0</v>
      </c>
      <c r="G277" s="117">
        <f t="shared" si="366"/>
        <v>0</v>
      </c>
      <c r="H277" s="117">
        <f t="shared" si="545"/>
        <v>0</v>
      </c>
      <c r="I277" s="117">
        <f t="shared" si="545"/>
        <v>0</v>
      </c>
      <c r="J277" s="117" t="e">
        <f t="shared" si="471"/>
        <v>#DIV/0!</v>
      </c>
      <c r="K277" s="117">
        <f t="shared" ref="K277:K280" si="546">K281+K285</f>
        <v>0</v>
      </c>
      <c r="L277" s="117">
        <f t="shared" si="545"/>
        <v>0</v>
      </c>
      <c r="M277" s="117" t="e">
        <f t="shared" si="473"/>
        <v>#DIV/0!</v>
      </c>
      <c r="N277" s="117">
        <f t="shared" ref="N277:N280" si="547">N281+N285</f>
        <v>0</v>
      </c>
      <c r="O277" s="117">
        <f t="shared" si="545"/>
        <v>0</v>
      </c>
      <c r="P277" s="117" t="e">
        <f t="shared" si="475"/>
        <v>#DIV/0!</v>
      </c>
      <c r="Q277" s="117">
        <f t="shared" ref="Q277:Q280" si="548">Q281+Q285</f>
        <v>0</v>
      </c>
      <c r="R277" s="117">
        <f t="shared" si="545"/>
        <v>0</v>
      </c>
      <c r="S277" s="117" t="e">
        <f t="shared" si="477"/>
        <v>#DIV/0!</v>
      </c>
      <c r="T277" s="117">
        <f t="shared" ref="T277:T280" si="549">T281+T285</f>
        <v>0</v>
      </c>
      <c r="U277" s="117">
        <f t="shared" si="545"/>
        <v>0</v>
      </c>
      <c r="V277" s="117" t="e">
        <f t="shared" si="479"/>
        <v>#DIV/0!</v>
      </c>
      <c r="W277" s="117">
        <f t="shared" ref="W277:W280" si="550">W281+W285</f>
        <v>13431.4</v>
      </c>
      <c r="X277" s="117">
        <f t="shared" si="545"/>
        <v>0</v>
      </c>
      <c r="Y277" s="117">
        <f t="shared" si="481"/>
        <v>0</v>
      </c>
      <c r="Z277" s="117">
        <f t="shared" ref="Z277:Z280" si="551">Z281+Z285</f>
        <v>0</v>
      </c>
      <c r="AA277" s="117">
        <f t="shared" si="545"/>
        <v>0</v>
      </c>
      <c r="AB277" s="117" t="e">
        <f t="shared" si="260"/>
        <v>#DIV/0!</v>
      </c>
      <c r="AC277" s="117">
        <f t="shared" ref="AC277:AC280" si="552">AC281+AC285</f>
        <v>0</v>
      </c>
      <c r="AD277" s="117">
        <f t="shared" si="545"/>
        <v>0</v>
      </c>
      <c r="AE277" s="117" t="e">
        <f t="shared" si="484"/>
        <v>#DIV/0!</v>
      </c>
      <c r="AF277" s="117">
        <f t="shared" ref="AF277:AF280" si="553">AF281+AF285</f>
        <v>0</v>
      </c>
      <c r="AG277" s="117">
        <f t="shared" si="545"/>
        <v>0</v>
      </c>
      <c r="AH277" s="117" t="e">
        <f t="shared" si="492"/>
        <v>#DIV/0!</v>
      </c>
      <c r="AI277" s="117">
        <f t="shared" ref="AI277:AI280" si="554">AI281+AI285</f>
        <v>0</v>
      </c>
      <c r="AJ277" s="117">
        <f t="shared" si="545"/>
        <v>0</v>
      </c>
      <c r="AK277" s="117" t="e">
        <f t="shared" si="487"/>
        <v>#DIV/0!</v>
      </c>
      <c r="AL277" s="117">
        <f t="shared" ref="AL277:AL280" si="555">AL281+AL285</f>
        <v>0</v>
      </c>
      <c r="AM277" s="117">
        <f t="shared" si="545"/>
        <v>0</v>
      </c>
      <c r="AN277" s="117" t="e">
        <f t="shared" si="489"/>
        <v>#DIV/0!</v>
      </c>
      <c r="AO277" s="117">
        <f t="shared" ref="AO277:AO280" si="556">AO281+AO285</f>
        <v>0</v>
      </c>
      <c r="AP277" s="117">
        <f t="shared" si="545"/>
        <v>0</v>
      </c>
      <c r="AQ277" s="117" t="e">
        <f t="shared" si="491"/>
        <v>#DIV/0!</v>
      </c>
      <c r="AR277" s="203"/>
      <c r="AS277" s="119"/>
      <c r="AT277" s="183"/>
      <c r="AU277" s="183"/>
      <c r="AV277" s="183"/>
      <c r="AW277" s="183"/>
      <c r="AX277" s="183"/>
      <c r="AY277" s="183"/>
      <c r="AZ277" s="183"/>
      <c r="BA277" s="183"/>
      <c r="BB277" s="183"/>
      <c r="BC277" s="183"/>
      <c r="BD277" s="109"/>
    </row>
    <row r="278" spans="1:56" s="183" customFormat="1" ht="31.2" x14ac:dyDescent="0.3">
      <c r="A278" s="380"/>
      <c r="B278" s="379"/>
      <c r="C278" s="381"/>
      <c r="D278" s="151" t="s">
        <v>2</v>
      </c>
      <c r="E278" s="116">
        <f t="shared" ref="E278:F280" si="557">E282+E286</f>
        <v>9034.7000000000007</v>
      </c>
      <c r="F278" s="102">
        <f>F282+F286</f>
        <v>0</v>
      </c>
      <c r="G278" s="118">
        <f t="shared" si="366"/>
        <v>0</v>
      </c>
      <c r="H278" s="101">
        <f t="shared" si="545"/>
        <v>0</v>
      </c>
      <c r="I278" s="102">
        <f t="shared" si="545"/>
        <v>0</v>
      </c>
      <c r="J278" s="118" t="e">
        <f t="shared" si="471"/>
        <v>#DIV/0!</v>
      </c>
      <c r="K278" s="101">
        <f t="shared" si="546"/>
        <v>0</v>
      </c>
      <c r="L278" s="102">
        <f t="shared" si="545"/>
        <v>0</v>
      </c>
      <c r="M278" s="118" t="e">
        <f t="shared" si="473"/>
        <v>#DIV/0!</v>
      </c>
      <c r="N278" s="101">
        <f t="shared" si="547"/>
        <v>0</v>
      </c>
      <c r="O278" s="102">
        <f t="shared" si="545"/>
        <v>0</v>
      </c>
      <c r="P278" s="118" t="e">
        <f t="shared" si="475"/>
        <v>#DIV/0!</v>
      </c>
      <c r="Q278" s="101">
        <f t="shared" si="548"/>
        <v>0</v>
      </c>
      <c r="R278" s="102">
        <f t="shared" si="545"/>
        <v>0</v>
      </c>
      <c r="S278" s="118" t="e">
        <f t="shared" si="477"/>
        <v>#DIV/0!</v>
      </c>
      <c r="T278" s="101">
        <f t="shared" si="549"/>
        <v>0</v>
      </c>
      <c r="U278" s="102">
        <f t="shared" si="545"/>
        <v>0</v>
      </c>
      <c r="V278" s="118" t="e">
        <f t="shared" si="479"/>
        <v>#DIV/0!</v>
      </c>
      <c r="W278" s="101">
        <f t="shared" si="550"/>
        <v>9034.7000000000007</v>
      </c>
      <c r="X278" s="102">
        <f t="shared" si="545"/>
        <v>0</v>
      </c>
      <c r="Y278" s="118">
        <f t="shared" si="481"/>
        <v>0</v>
      </c>
      <c r="Z278" s="101">
        <f t="shared" si="551"/>
        <v>0</v>
      </c>
      <c r="AA278" s="102">
        <f t="shared" si="545"/>
        <v>0</v>
      </c>
      <c r="AB278" s="118" t="e">
        <f t="shared" si="260"/>
        <v>#DIV/0!</v>
      </c>
      <c r="AC278" s="101">
        <f t="shared" si="552"/>
        <v>0</v>
      </c>
      <c r="AD278" s="102">
        <f t="shared" si="545"/>
        <v>0</v>
      </c>
      <c r="AE278" s="118" t="e">
        <f t="shared" si="484"/>
        <v>#DIV/0!</v>
      </c>
      <c r="AF278" s="101">
        <f t="shared" si="553"/>
        <v>0</v>
      </c>
      <c r="AG278" s="102">
        <f t="shared" si="545"/>
        <v>0</v>
      </c>
      <c r="AH278" s="118" t="e">
        <f t="shared" si="492"/>
        <v>#DIV/0!</v>
      </c>
      <c r="AI278" s="101">
        <f t="shared" si="554"/>
        <v>0</v>
      </c>
      <c r="AJ278" s="102">
        <f t="shared" si="545"/>
        <v>0</v>
      </c>
      <c r="AK278" s="118" t="e">
        <f t="shared" si="487"/>
        <v>#DIV/0!</v>
      </c>
      <c r="AL278" s="101">
        <f t="shared" si="555"/>
        <v>0</v>
      </c>
      <c r="AM278" s="102">
        <f t="shared" si="545"/>
        <v>0</v>
      </c>
      <c r="AN278" s="118" t="e">
        <f t="shared" si="489"/>
        <v>#DIV/0!</v>
      </c>
      <c r="AO278" s="101">
        <f t="shared" si="556"/>
        <v>0</v>
      </c>
      <c r="AP278" s="102">
        <f t="shared" si="545"/>
        <v>0</v>
      </c>
      <c r="AQ278" s="118" t="e">
        <f t="shared" si="491"/>
        <v>#DIV/0!</v>
      </c>
      <c r="AR278" s="193"/>
      <c r="AS278" s="99"/>
    </row>
    <row r="279" spans="1:56" ht="15.6" x14ac:dyDescent="0.3">
      <c r="A279" s="380"/>
      <c r="B279" s="379"/>
      <c r="C279" s="381"/>
      <c r="D279" s="151" t="s">
        <v>43</v>
      </c>
      <c r="E279" s="116">
        <f>E283+E287</f>
        <v>4396.7</v>
      </c>
      <c r="F279" s="102">
        <f>F283+F287</f>
        <v>0</v>
      </c>
      <c r="G279" s="118">
        <f t="shared" si="366"/>
        <v>0</v>
      </c>
      <c r="H279" s="101">
        <f t="shared" si="545"/>
        <v>0</v>
      </c>
      <c r="I279" s="102">
        <f>I283+I65</f>
        <v>0</v>
      </c>
      <c r="J279" s="118" t="e">
        <f t="shared" si="471"/>
        <v>#DIV/0!</v>
      </c>
      <c r="K279" s="101">
        <f t="shared" si="546"/>
        <v>0</v>
      </c>
      <c r="L279" s="102">
        <f t="shared" si="545"/>
        <v>0</v>
      </c>
      <c r="M279" s="118" t="e">
        <f t="shared" si="473"/>
        <v>#DIV/0!</v>
      </c>
      <c r="N279" s="101">
        <f t="shared" si="547"/>
        <v>0</v>
      </c>
      <c r="O279" s="102">
        <f t="shared" si="545"/>
        <v>0</v>
      </c>
      <c r="P279" s="118" t="e">
        <f t="shared" si="475"/>
        <v>#DIV/0!</v>
      </c>
      <c r="Q279" s="101">
        <f t="shared" si="548"/>
        <v>0</v>
      </c>
      <c r="R279" s="102">
        <f t="shared" si="545"/>
        <v>0</v>
      </c>
      <c r="S279" s="118" t="e">
        <f t="shared" si="477"/>
        <v>#DIV/0!</v>
      </c>
      <c r="T279" s="101">
        <f t="shared" si="549"/>
        <v>0</v>
      </c>
      <c r="U279" s="102">
        <f t="shared" si="545"/>
        <v>0</v>
      </c>
      <c r="V279" s="118" t="e">
        <f t="shared" si="479"/>
        <v>#DIV/0!</v>
      </c>
      <c r="W279" s="101">
        <f t="shared" si="550"/>
        <v>4396.7</v>
      </c>
      <c r="X279" s="102">
        <f t="shared" si="545"/>
        <v>0</v>
      </c>
      <c r="Y279" s="118">
        <f t="shared" si="481"/>
        <v>0</v>
      </c>
      <c r="Z279" s="101">
        <f t="shared" si="551"/>
        <v>0</v>
      </c>
      <c r="AA279" s="102">
        <f t="shared" si="545"/>
        <v>0</v>
      </c>
      <c r="AB279" s="118" t="e">
        <f t="shared" si="260"/>
        <v>#DIV/0!</v>
      </c>
      <c r="AC279" s="101">
        <f t="shared" si="552"/>
        <v>0</v>
      </c>
      <c r="AD279" s="102">
        <f t="shared" si="545"/>
        <v>0</v>
      </c>
      <c r="AE279" s="118" t="e">
        <f t="shared" si="484"/>
        <v>#DIV/0!</v>
      </c>
      <c r="AF279" s="101">
        <f t="shared" si="553"/>
        <v>0</v>
      </c>
      <c r="AG279" s="102">
        <f t="shared" si="545"/>
        <v>0</v>
      </c>
      <c r="AH279" s="118" t="e">
        <f t="shared" si="492"/>
        <v>#DIV/0!</v>
      </c>
      <c r="AI279" s="101">
        <f t="shared" si="554"/>
        <v>0</v>
      </c>
      <c r="AJ279" s="102">
        <f t="shared" si="545"/>
        <v>0</v>
      </c>
      <c r="AK279" s="118" t="e">
        <f t="shared" si="487"/>
        <v>#DIV/0!</v>
      </c>
      <c r="AL279" s="101">
        <f t="shared" si="555"/>
        <v>0</v>
      </c>
      <c r="AM279" s="102">
        <f t="shared" si="545"/>
        <v>0</v>
      </c>
      <c r="AN279" s="118" t="e">
        <f t="shared" si="489"/>
        <v>#DIV/0!</v>
      </c>
      <c r="AO279" s="101">
        <f t="shared" si="556"/>
        <v>0</v>
      </c>
      <c r="AP279" s="102">
        <f t="shared" si="545"/>
        <v>0</v>
      </c>
      <c r="AQ279" s="118" t="e">
        <f t="shared" si="491"/>
        <v>#DIV/0!</v>
      </c>
      <c r="AR279" s="109"/>
    </row>
    <row r="280" spans="1:56" ht="31.2" x14ac:dyDescent="0.3">
      <c r="A280" s="380"/>
      <c r="B280" s="379"/>
      <c r="C280" s="381"/>
      <c r="D280" s="151" t="s">
        <v>285</v>
      </c>
      <c r="E280" s="116">
        <f t="shared" si="557"/>
        <v>0</v>
      </c>
      <c r="F280" s="102">
        <f t="shared" si="557"/>
        <v>0</v>
      </c>
      <c r="G280" s="118" t="e">
        <f t="shared" si="366"/>
        <v>#DIV/0!</v>
      </c>
      <c r="H280" s="101">
        <f t="shared" si="545"/>
        <v>0</v>
      </c>
      <c r="I280" s="102">
        <f t="shared" si="545"/>
        <v>0</v>
      </c>
      <c r="J280" s="118" t="e">
        <f t="shared" si="471"/>
        <v>#DIV/0!</v>
      </c>
      <c r="K280" s="101">
        <f t="shared" si="546"/>
        <v>0</v>
      </c>
      <c r="L280" s="102">
        <f t="shared" si="545"/>
        <v>0</v>
      </c>
      <c r="M280" s="118" t="e">
        <f t="shared" si="473"/>
        <v>#DIV/0!</v>
      </c>
      <c r="N280" s="101">
        <f t="shared" si="547"/>
        <v>0</v>
      </c>
      <c r="O280" s="102">
        <f t="shared" si="545"/>
        <v>0</v>
      </c>
      <c r="P280" s="118" t="e">
        <f t="shared" si="475"/>
        <v>#DIV/0!</v>
      </c>
      <c r="Q280" s="101">
        <f t="shared" si="548"/>
        <v>0</v>
      </c>
      <c r="R280" s="102">
        <f t="shared" si="545"/>
        <v>0</v>
      </c>
      <c r="S280" s="118" t="e">
        <f t="shared" si="477"/>
        <v>#DIV/0!</v>
      </c>
      <c r="T280" s="101">
        <f t="shared" si="549"/>
        <v>0</v>
      </c>
      <c r="U280" s="102">
        <f t="shared" si="545"/>
        <v>0</v>
      </c>
      <c r="V280" s="118" t="e">
        <f t="shared" si="479"/>
        <v>#DIV/0!</v>
      </c>
      <c r="W280" s="101">
        <f t="shared" si="550"/>
        <v>0</v>
      </c>
      <c r="X280" s="102">
        <f t="shared" si="545"/>
        <v>0</v>
      </c>
      <c r="Y280" s="118" t="e">
        <f t="shared" si="481"/>
        <v>#DIV/0!</v>
      </c>
      <c r="Z280" s="101">
        <f t="shared" si="551"/>
        <v>0</v>
      </c>
      <c r="AA280" s="102">
        <f t="shared" si="545"/>
        <v>0</v>
      </c>
      <c r="AB280" s="118" t="e">
        <f t="shared" si="260"/>
        <v>#DIV/0!</v>
      </c>
      <c r="AC280" s="101">
        <f t="shared" si="552"/>
        <v>0</v>
      </c>
      <c r="AD280" s="102">
        <f t="shared" si="545"/>
        <v>0</v>
      </c>
      <c r="AE280" s="118" t="e">
        <f t="shared" si="484"/>
        <v>#DIV/0!</v>
      </c>
      <c r="AF280" s="101">
        <f t="shared" si="553"/>
        <v>0</v>
      </c>
      <c r="AG280" s="102">
        <f t="shared" si="545"/>
        <v>0</v>
      </c>
      <c r="AH280" s="118" t="e">
        <f t="shared" si="492"/>
        <v>#DIV/0!</v>
      </c>
      <c r="AI280" s="101">
        <f t="shared" si="554"/>
        <v>0</v>
      </c>
      <c r="AJ280" s="102">
        <f t="shared" si="545"/>
        <v>0</v>
      </c>
      <c r="AK280" s="118" t="e">
        <f t="shared" si="487"/>
        <v>#DIV/0!</v>
      </c>
      <c r="AL280" s="101">
        <f t="shared" si="555"/>
        <v>0</v>
      </c>
      <c r="AM280" s="102">
        <f t="shared" si="545"/>
        <v>0</v>
      </c>
      <c r="AN280" s="118" t="e">
        <f t="shared" si="489"/>
        <v>#DIV/0!</v>
      </c>
      <c r="AO280" s="101">
        <f t="shared" si="556"/>
        <v>0</v>
      </c>
      <c r="AP280" s="102">
        <f t="shared" si="545"/>
        <v>0</v>
      </c>
      <c r="AQ280" s="118" t="e">
        <f t="shared" si="491"/>
        <v>#DIV/0!</v>
      </c>
      <c r="AR280" s="109"/>
    </row>
    <row r="281" spans="1:56" ht="15.6" x14ac:dyDescent="0.3">
      <c r="A281" s="380" t="s">
        <v>268</v>
      </c>
      <c r="B281" s="379" t="s">
        <v>328</v>
      </c>
      <c r="C281" s="381"/>
      <c r="D281" s="164" t="s">
        <v>284</v>
      </c>
      <c r="E281" s="116">
        <f>E282+E283+E284</f>
        <v>12886.1</v>
      </c>
      <c r="F281" s="117">
        <f t="shared" ref="F281:AP281" si="558">F282+F283+F284</f>
        <v>0</v>
      </c>
      <c r="G281" s="117">
        <f t="shared" si="366"/>
        <v>0</v>
      </c>
      <c r="H281" s="116">
        <f t="shared" si="558"/>
        <v>0</v>
      </c>
      <c r="I281" s="117">
        <f t="shared" si="558"/>
        <v>0</v>
      </c>
      <c r="J281" s="117" t="e">
        <f t="shared" si="471"/>
        <v>#DIV/0!</v>
      </c>
      <c r="K281" s="116">
        <f t="shared" ref="K281" si="559">K282+K283+K284</f>
        <v>0</v>
      </c>
      <c r="L281" s="117">
        <f t="shared" si="558"/>
        <v>0</v>
      </c>
      <c r="M281" s="117" t="e">
        <f t="shared" si="473"/>
        <v>#DIV/0!</v>
      </c>
      <c r="N281" s="116">
        <f t="shared" ref="N281" si="560">N282+N283+N284</f>
        <v>0</v>
      </c>
      <c r="O281" s="117">
        <f t="shared" si="558"/>
        <v>0</v>
      </c>
      <c r="P281" s="117" t="e">
        <f t="shared" si="475"/>
        <v>#DIV/0!</v>
      </c>
      <c r="Q281" s="116">
        <f t="shared" ref="Q281" si="561">Q282+Q283+Q284</f>
        <v>0</v>
      </c>
      <c r="R281" s="117">
        <f t="shared" si="558"/>
        <v>0</v>
      </c>
      <c r="S281" s="117" t="e">
        <f t="shared" si="477"/>
        <v>#DIV/0!</v>
      </c>
      <c r="T281" s="116">
        <f t="shared" ref="T281" si="562">T282+T283+T284</f>
        <v>0</v>
      </c>
      <c r="U281" s="117">
        <f t="shared" si="558"/>
        <v>0</v>
      </c>
      <c r="V281" s="117" t="e">
        <f t="shared" si="479"/>
        <v>#DIV/0!</v>
      </c>
      <c r="W281" s="116">
        <f t="shared" ref="W281" si="563">W282+W283+W284</f>
        <v>12886.1</v>
      </c>
      <c r="X281" s="117">
        <f t="shared" si="558"/>
        <v>0</v>
      </c>
      <c r="Y281" s="117">
        <f t="shared" si="481"/>
        <v>0</v>
      </c>
      <c r="Z281" s="116">
        <f t="shared" ref="Z281" si="564">Z282+Z283+Z284</f>
        <v>0</v>
      </c>
      <c r="AA281" s="117">
        <f t="shared" si="558"/>
        <v>0</v>
      </c>
      <c r="AB281" s="117" t="e">
        <f t="shared" si="260"/>
        <v>#DIV/0!</v>
      </c>
      <c r="AC281" s="116">
        <f t="shared" ref="AC281" si="565">AC282+AC283+AC284</f>
        <v>0</v>
      </c>
      <c r="AD281" s="117">
        <f t="shared" si="558"/>
        <v>0</v>
      </c>
      <c r="AE281" s="117" t="e">
        <f t="shared" si="484"/>
        <v>#DIV/0!</v>
      </c>
      <c r="AF281" s="116">
        <f t="shared" ref="AF281" si="566">AF282+AF283+AF284</f>
        <v>0</v>
      </c>
      <c r="AG281" s="117">
        <f t="shared" si="558"/>
        <v>0</v>
      </c>
      <c r="AH281" s="117" t="e">
        <f t="shared" si="492"/>
        <v>#DIV/0!</v>
      </c>
      <c r="AI281" s="116">
        <f t="shared" ref="AI281" si="567">AI282+AI283+AI284</f>
        <v>0</v>
      </c>
      <c r="AJ281" s="117">
        <f t="shared" si="558"/>
        <v>0</v>
      </c>
      <c r="AK281" s="117" t="e">
        <f t="shared" si="487"/>
        <v>#DIV/0!</v>
      </c>
      <c r="AL281" s="116">
        <f t="shared" ref="AL281" si="568">AL282+AL283+AL284</f>
        <v>0</v>
      </c>
      <c r="AM281" s="117">
        <f t="shared" si="558"/>
        <v>0</v>
      </c>
      <c r="AN281" s="117" t="e">
        <f t="shared" si="489"/>
        <v>#DIV/0!</v>
      </c>
      <c r="AO281" s="116">
        <f t="shared" ref="AO281" si="569">AO282+AO283+AO284</f>
        <v>0</v>
      </c>
      <c r="AP281" s="117">
        <f t="shared" si="558"/>
        <v>0</v>
      </c>
      <c r="AQ281" s="117" t="e">
        <f t="shared" si="491"/>
        <v>#DIV/0!</v>
      </c>
      <c r="AR281" s="203"/>
      <c r="AS281" s="119"/>
    </row>
    <row r="282" spans="1:56" ht="31.2" x14ac:dyDescent="0.3">
      <c r="A282" s="380"/>
      <c r="B282" s="379"/>
      <c r="C282" s="381"/>
      <c r="D282" s="151" t="s">
        <v>2</v>
      </c>
      <c r="E282" s="116">
        <f t="shared" ref="E282:F284" si="570">H282+K282+N282+Q282+T282+W282+Z282+AC282+AF282+AI282+AL282+AO282</f>
        <v>9034.7000000000007</v>
      </c>
      <c r="F282" s="102">
        <f t="shared" si="570"/>
        <v>0</v>
      </c>
      <c r="G282" s="118">
        <f t="shared" si="366"/>
        <v>0</v>
      </c>
      <c r="H282" s="128">
        <v>0</v>
      </c>
      <c r="I282" s="109">
        <v>0</v>
      </c>
      <c r="J282" s="118" t="e">
        <f t="shared" si="471"/>
        <v>#DIV/0!</v>
      </c>
      <c r="K282" s="128">
        <v>0</v>
      </c>
      <c r="L282" s="109">
        <v>0</v>
      </c>
      <c r="M282" s="118" t="e">
        <f t="shared" si="473"/>
        <v>#DIV/0!</v>
      </c>
      <c r="N282" s="128">
        <v>0</v>
      </c>
      <c r="O282" s="109">
        <v>0</v>
      </c>
      <c r="P282" s="118" t="e">
        <f t="shared" si="475"/>
        <v>#DIV/0!</v>
      </c>
      <c r="Q282" s="128">
        <v>0</v>
      </c>
      <c r="R282" s="109">
        <v>0</v>
      </c>
      <c r="S282" s="118" t="e">
        <f t="shared" si="477"/>
        <v>#DIV/0!</v>
      </c>
      <c r="T282" s="128">
        <v>0</v>
      </c>
      <c r="U282" s="109">
        <v>0</v>
      </c>
      <c r="V282" s="118" t="e">
        <f t="shared" si="479"/>
        <v>#DIV/0!</v>
      </c>
      <c r="W282" s="189">
        <v>9034.7000000000007</v>
      </c>
      <c r="X282" s="109"/>
      <c r="Y282" s="118">
        <f t="shared" si="481"/>
        <v>0</v>
      </c>
      <c r="Z282" s="128">
        <v>0</v>
      </c>
      <c r="AA282" s="109">
        <v>0</v>
      </c>
      <c r="AB282" s="118" t="e">
        <f t="shared" si="260"/>
        <v>#DIV/0!</v>
      </c>
      <c r="AC282" s="189">
        <v>0</v>
      </c>
      <c r="AD282" s="109">
        <v>0</v>
      </c>
      <c r="AE282" s="118" t="e">
        <f t="shared" si="484"/>
        <v>#DIV/0!</v>
      </c>
      <c r="AF282" s="128">
        <v>0</v>
      </c>
      <c r="AG282" s="109">
        <v>0</v>
      </c>
      <c r="AH282" s="118" t="e">
        <f t="shared" si="492"/>
        <v>#DIV/0!</v>
      </c>
      <c r="AI282" s="128">
        <v>0</v>
      </c>
      <c r="AJ282" s="109"/>
      <c r="AK282" s="118" t="e">
        <f t="shared" si="487"/>
        <v>#DIV/0!</v>
      </c>
      <c r="AL282" s="128">
        <v>0</v>
      </c>
      <c r="AM282" s="109">
        <v>0</v>
      </c>
      <c r="AN282" s="118" t="e">
        <f t="shared" si="489"/>
        <v>#DIV/0!</v>
      </c>
      <c r="AO282" s="128">
        <v>0</v>
      </c>
      <c r="AP282" s="109"/>
      <c r="AQ282" s="118" t="e">
        <f t="shared" si="491"/>
        <v>#DIV/0!</v>
      </c>
      <c r="AR282" s="109"/>
    </row>
    <row r="283" spans="1:56" ht="15.6" x14ac:dyDescent="0.3">
      <c r="A283" s="380"/>
      <c r="B283" s="379"/>
      <c r="C283" s="381"/>
      <c r="D283" s="151" t="s">
        <v>43</v>
      </c>
      <c r="E283" s="116">
        <f t="shared" si="570"/>
        <v>3851.4</v>
      </c>
      <c r="F283" s="102">
        <f t="shared" si="570"/>
        <v>0</v>
      </c>
      <c r="G283" s="118">
        <f t="shared" si="366"/>
        <v>0</v>
      </c>
      <c r="H283" s="128">
        <v>0</v>
      </c>
      <c r="I283" s="109">
        <v>0</v>
      </c>
      <c r="J283" s="118" t="e">
        <f t="shared" si="471"/>
        <v>#DIV/0!</v>
      </c>
      <c r="K283" s="128">
        <v>0</v>
      </c>
      <c r="L283" s="109">
        <v>0</v>
      </c>
      <c r="M283" s="118" t="e">
        <f t="shared" si="473"/>
        <v>#DIV/0!</v>
      </c>
      <c r="N283" s="128">
        <v>0</v>
      </c>
      <c r="O283" s="109">
        <v>0</v>
      </c>
      <c r="P283" s="118" t="e">
        <f t="shared" si="475"/>
        <v>#DIV/0!</v>
      </c>
      <c r="Q283" s="128">
        <v>0</v>
      </c>
      <c r="R283" s="109">
        <v>0</v>
      </c>
      <c r="S283" s="118" t="e">
        <f t="shared" si="477"/>
        <v>#DIV/0!</v>
      </c>
      <c r="T283" s="128">
        <v>0</v>
      </c>
      <c r="U283" s="109">
        <v>0</v>
      </c>
      <c r="V283" s="118" t="e">
        <f t="shared" si="479"/>
        <v>#DIV/0!</v>
      </c>
      <c r="W283" s="128">
        <v>3851.4</v>
      </c>
      <c r="X283" s="109"/>
      <c r="Y283" s="118">
        <f t="shared" si="481"/>
        <v>0</v>
      </c>
      <c r="Z283" s="128">
        <v>0</v>
      </c>
      <c r="AA283" s="109">
        <v>0</v>
      </c>
      <c r="AB283" s="118" t="e">
        <f t="shared" si="260"/>
        <v>#DIV/0!</v>
      </c>
      <c r="AC283" s="128">
        <v>0</v>
      </c>
      <c r="AD283" s="109">
        <v>0</v>
      </c>
      <c r="AE283" s="118" t="e">
        <f t="shared" si="484"/>
        <v>#DIV/0!</v>
      </c>
      <c r="AF283" s="128">
        <v>0</v>
      </c>
      <c r="AG283" s="109">
        <v>0</v>
      </c>
      <c r="AH283" s="118" t="e">
        <f t="shared" si="492"/>
        <v>#DIV/0!</v>
      </c>
      <c r="AI283" s="128">
        <v>0</v>
      </c>
      <c r="AJ283" s="109"/>
      <c r="AK283" s="118" t="e">
        <f t="shared" si="487"/>
        <v>#DIV/0!</v>
      </c>
      <c r="AL283" s="128">
        <v>0</v>
      </c>
      <c r="AM283" s="109">
        <v>0</v>
      </c>
      <c r="AN283" s="118" t="e">
        <f t="shared" si="489"/>
        <v>#DIV/0!</v>
      </c>
      <c r="AO283" s="128">
        <v>0</v>
      </c>
      <c r="AP283" s="109"/>
      <c r="AQ283" s="118" t="e">
        <f t="shared" si="491"/>
        <v>#DIV/0!</v>
      </c>
      <c r="AR283" s="109"/>
    </row>
    <row r="284" spans="1:56" ht="31.2" x14ac:dyDescent="0.3">
      <c r="A284" s="380"/>
      <c r="B284" s="379"/>
      <c r="C284" s="381"/>
      <c r="D284" s="151" t="s">
        <v>285</v>
      </c>
      <c r="E284" s="116">
        <f t="shared" si="570"/>
        <v>0</v>
      </c>
      <c r="F284" s="102">
        <f t="shared" si="570"/>
        <v>0</v>
      </c>
      <c r="G284" s="118" t="e">
        <f t="shared" si="366"/>
        <v>#DIV/0!</v>
      </c>
      <c r="H284" s="128">
        <v>0</v>
      </c>
      <c r="I284" s="109">
        <v>0</v>
      </c>
      <c r="J284" s="118" t="e">
        <f t="shared" si="471"/>
        <v>#DIV/0!</v>
      </c>
      <c r="K284" s="128">
        <v>0</v>
      </c>
      <c r="L284" s="109">
        <v>0</v>
      </c>
      <c r="M284" s="118" t="e">
        <f t="shared" si="473"/>
        <v>#DIV/0!</v>
      </c>
      <c r="N284" s="128">
        <v>0</v>
      </c>
      <c r="O284" s="109">
        <v>0</v>
      </c>
      <c r="P284" s="118" t="e">
        <f t="shared" si="475"/>
        <v>#DIV/0!</v>
      </c>
      <c r="Q284" s="128">
        <v>0</v>
      </c>
      <c r="R284" s="109">
        <v>0</v>
      </c>
      <c r="S284" s="118" t="e">
        <f t="shared" si="477"/>
        <v>#DIV/0!</v>
      </c>
      <c r="T284" s="128">
        <v>0</v>
      </c>
      <c r="U284" s="109"/>
      <c r="V284" s="118" t="e">
        <f t="shared" si="479"/>
        <v>#DIV/0!</v>
      </c>
      <c r="W284" s="128">
        <v>0</v>
      </c>
      <c r="X284" s="109"/>
      <c r="Y284" s="118" t="e">
        <f t="shared" si="481"/>
        <v>#DIV/0!</v>
      </c>
      <c r="Z284" s="128">
        <v>0</v>
      </c>
      <c r="AA284" s="109"/>
      <c r="AB284" s="118" t="e">
        <f t="shared" si="260"/>
        <v>#DIV/0!</v>
      </c>
      <c r="AC284" s="128">
        <v>0</v>
      </c>
      <c r="AD284" s="109"/>
      <c r="AE284" s="118" t="e">
        <f t="shared" si="484"/>
        <v>#DIV/0!</v>
      </c>
      <c r="AF284" s="128">
        <v>0</v>
      </c>
      <c r="AG284" s="109"/>
      <c r="AH284" s="118" t="e">
        <f t="shared" si="492"/>
        <v>#DIV/0!</v>
      </c>
      <c r="AI284" s="128">
        <v>0</v>
      </c>
      <c r="AJ284" s="109"/>
      <c r="AK284" s="118" t="e">
        <f t="shared" si="487"/>
        <v>#DIV/0!</v>
      </c>
      <c r="AL284" s="128">
        <v>0</v>
      </c>
      <c r="AM284" s="109"/>
      <c r="AN284" s="118" t="e">
        <f t="shared" si="489"/>
        <v>#DIV/0!</v>
      </c>
      <c r="AO284" s="128">
        <v>0</v>
      </c>
      <c r="AP284" s="109"/>
      <c r="AQ284" s="118" t="e">
        <f t="shared" si="491"/>
        <v>#DIV/0!</v>
      </c>
      <c r="AR284" s="109"/>
    </row>
    <row r="285" spans="1:56" ht="20.25" customHeight="1" x14ac:dyDescent="0.3">
      <c r="A285" s="380" t="s">
        <v>329</v>
      </c>
      <c r="B285" s="386" t="s">
        <v>330</v>
      </c>
      <c r="C285" s="381"/>
      <c r="D285" s="164" t="s">
        <v>284</v>
      </c>
      <c r="E285" s="116">
        <f>E286+E287+E288</f>
        <v>545.29999999999995</v>
      </c>
      <c r="F285" s="117">
        <f t="shared" ref="F285:AP285" si="571">F286+F287+F288</f>
        <v>0</v>
      </c>
      <c r="G285" s="117">
        <f t="shared" si="366"/>
        <v>0</v>
      </c>
      <c r="H285" s="116">
        <f t="shared" si="571"/>
        <v>0</v>
      </c>
      <c r="I285" s="117">
        <f t="shared" si="571"/>
        <v>0</v>
      </c>
      <c r="J285" s="117" t="e">
        <f t="shared" si="471"/>
        <v>#DIV/0!</v>
      </c>
      <c r="K285" s="116">
        <f t="shared" ref="K285" si="572">K286+K287+K288</f>
        <v>0</v>
      </c>
      <c r="L285" s="117">
        <f t="shared" si="571"/>
        <v>0</v>
      </c>
      <c r="M285" s="117" t="e">
        <f t="shared" si="473"/>
        <v>#DIV/0!</v>
      </c>
      <c r="N285" s="116">
        <f t="shared" ref="N285" si="573">N286+N287+N288</f>
        <v>0</v>
      </c>
      <c r="O285" s="117">
        <f t="shared" si="571"/>
        <v>0</v>
      </c>
      <c r="P285" s="117" t="e">
        <f t="shared" si="475"/>
        <v>#DIV/0!</v>
      </c>
      <c r="Q285" s="116">
        <f t="shared" ref="Q285" si="574">Q286+Q287+Q288</f>
        <v>0</v>
      </c>
      <c r="R285" s="117">
        <f t="shared" si="571"/>
        <v>0</v>
      </c>
      <c r="S285" s="117" t="e">
        <f t="shared" si="477"/>
        <v>#DIV/0!</v>
      </c>
      <c r="T285" s="116">
        <f t="shared" ref="T285" si="575">T286+T287+T288</f>
        <v>0</v>
      </c>
      <c r="U285" s="117">
        <f t="shared" si="571"/>
        <v>0</v>
      </c>
      <c r="V285" s="117" t="e">
        <f t="shared" si="479"/>
        <v>#DIV/0!</v>
      </c>
      <c r="W285" s="116">
        <f t="shared" ref="W285" si="576">W286+W287+W288</f>
        <v>545.29999999999995</v>
      </c>
      <c r="X285" s="117">
        <f t="shared" si="571"/>
        <v>0</v>
      </c>
      <c r="Y285" s="117">
        <f t="shared" si="481"/>
        <v>0</v>
      </c>
      <c r="Z285" s="116">
        <f t="shared" ref="Z285" si="577">Z286+Z287+Z288</f>
        <v>0</v>
      </c>
      <c r="AA285" s="117">
        <f t="shared" si="571"/>
        <v>0</v>
      </c>
      <c r="AB285" s="117" t="e">
        <f t="shared" si="260"/>
        <v>#DIV/0!</v>
      </c>
      <c r="AC285" s="116">
        <f t="shared" ref="AC285" si="578">AC286+AC287+AC288</f>
        <v>0</v>
      </c>
      <c r="AD285" s="117">
        <f t="shared" si="571"/>
        <v>0</v>
      </c>
      <c r="AE285" s="117" t="e">
        <f t="shared" si="484"/>
        <v>#DIV/0!</v>
      </c>
      <c r="AF285" s="116">
        <f t="shared" ref="AF285" si="579">AF286+AF287+AF288</f>
        <v>0</v>
      </c>
      <c r="AG285" s="117">
        <f t="shared" si="571"/>
        <v>0</v>
      </c>
      <c r="AH285" s="117" t="e">
        <f t="shared" si="492"/>
        <v>#DIV/0!</v>
      </c>
      <c r="AI285" s="116">
        <f t="shared" ref="AI285" si="580">AI286+AI287+AI288</f>
        <v>0</v>
      </c>
      <c r="AJ285" s="117">
        <f t="shared" si="571"/>
        <v>0</v>
      </c>
      <c r="AK285" s="117" t="e">
        <f t="shared" si="487"/>
        <v>#DIV/0!</v>
      </c>
      <c r="AL285" s="116">
        <f t="shared" ref="AL285" si="581">AL286+AL287+AL288</f>
        <v>0</v>
      </c>
      <c r="AM285" s="117">
        <f t="shared" si="571"/>
        <v>0</v>
      </c>
      <c r="AN285" s="117" t="e">
        <f t="shared" si="489"/>
        <v>#DIV/0!</v>
      </c>
      <c r="AO285" s="116">
        <f t="shared" ref="AO285" si="582">AO286+AO287+AO288</f>
        <v>0</v>
      </c>
      <c r="AP285" s="117">
        <f t="shared" si="571"/>
        <v>0</v>
      </c>
      <c r="AQ285" s="117" t="e">
        <f t="shared" si="491"/>
        <v>#DIV/0!</v>
      </c>
      <c r="AR285" s="203"/>
      <c r="AS285" s="119"/>
    </row>
    <row r="286" spans="1:56" ht="31.2" x14ac:dyDescent="0.3">
      <c r="A286" s="380"/>
      <c r="B286" s="386"/>
      <c r="C286" s="381"/>
      <c r="D286" s="151" t="s">
        <v>2</v>
      </c>
      <c r="E286" s="116">
        <f t="shared" ref="E286:F288" si="583">H286+K286+N286+Q286+T286+W286+Z286+AC286+AF286+AI286+AL286+AO286</f>
        <v>0</v>
      </c>
      <c r="F286" s="102">
        <f t="shared" si="583"/>
        <v>0</v>
      </c>
      <c r="G286" s="118" t="e">
        <f t="shared" si="366"/>
        <v>#DIV/0!</v>
      </c>
      <c r="H286" s="128">
        <v>0</v>
      </c>
      <c r="I286" s="109">
        <v>0</v>
      </c>
      <c r="J286" s="118" t="e">
        <f t="shared" si="471"/>
        <v>#DIV/0!</v>
      </c>
      <c r="K286" s="128">
        <v>0</v>
      </c>
      <c r="L286" s="109">
        <v>0</v>
      </c>
      <c r="M286" s="118" t="e">
        <f t="shared" si="473"/>
        <v>#DIV/0!</v>
      </c>
      <c r="N286" s="128">
        <v>0</v>
      </c>
      <c r="O286" s="109">
        <v>0</v>
      </c>
      <c r="P286" s="118" t="e">
        <f t="shared" si="475"/>
        <v>#DIV/0!</v>
      </c>
      <c r="Q286" s="128">
        <v>0</v>
      </c>
      <c r="R286" s="109">
        <v>0</v>
      </c>
      <c r="S286" s="118" t="e">
        <f t="shared" si="477"/>
        <v>#DIV/0!</v>
      </c>
      <c r="T286" s="128">
        <v>0</v>
      </c>
      <c r="U286" s="109"/>
      <c r="V286" s="118" t="e">
        <f t="shared" si="479"/>
        <v>#DIV/0!</v>
      </c>
      <c r="W286" s="128">
        <v>0</v>
      </c>
      <c r="X286" s="109"/>
      <c r="Y286" s="118" t="e">
        <f t="shared" si="481"/>
        <v>#DIV/0!</v>
      </c>
      <c r="Z286" s="128">
        <v>0</v>
      </c>
      <c r="AA286" s="109"/>
      <c r="AB286" s="118" t="e">
        <f t="shared" si="260"/>
        <v>#DIV/0!</v>
      </c>
      <c r="AC286" s="128">
        <v>0</v>
      </c>
      <c r="AD286" s="109"/>
      <c r="AE286" s="118" t="e">
        <f t="shared" si="484"/>
        <v>#DIV/0!</v>
      </c>
      <c r="AF286" s="128">
        <v>0</v>
      </c>
      <c r="AG286" s="109"/>
      <c r="AH286" s="118" t="e">
        <f t="shared" si="492"/>
        <v>#DIV/0!</v>
      </c>
      <c r="AI286" s="128">
        <v>0</v>
      </c>
      <c r="AJ286" s="109"/>
      <c r="AK286" s="118" t="e">
        <f t="shared" si="487"/>
        <v>#DIV/0!</v>
      </c>
      <c r="AL286" s="128">
        <v>0</v>
      </c>
      <c r="AM286" s="109"/>
      <c r="AN286" s="118" t="e">
        <f t="shared" si="489"/>
        <v>#DIV/0!</v>
      </c>
      <c r="AO286" s="128">
        <v>0</v>
      </c>
      <c r="AP286" s="109"/>
      <c r="AQ286" s="118" t="e">
        <f t="shared" si="491"/>
        <v>#DIV/0!</v>
      </c>
      <c r="AR286" s="109"/>
    </row>
    <row r="287" spans="1:56" ht="15.6" x14ac:dyDescent="0.3">
      <c r="A287" s="380"/>
      <c r="B287" s="386"/>
      <c r="C287" s="381"/>
      <c r="D287" s="151" t="s">
        <v>43</v>
      </c>
      <c r="E287" s="116">
        <f t="shared" si="583"/>
        <v>545.29999999999995</v>
      </c>
      <c r="F287" s="102">
        <f t="shared" si="583"/>
        <v>0</v>
      </c>
      <c r="G287" s="118">
        <f t="shared" si="366"/>
        <v>0</v>
      </c>
      <c r="H287" s="128">
        <v>0</v>
      </c>
      <c r="I287" s="109">
        <v>0</v>
      </c>
      <c r="J287" s="118" t="e">
        <f t="shared" si="471"/>
        <v>#DIV/0!</v>
      </c>
      <c r="K287" s="128">
        <v>0</v>
      </c>
      <c r="L287" s="109">
        <v>0</v>
      </c>
      <c r="M287" s="118" t="e">
        <f t="shared" si="473"/>
        <v>#DIV/0!</v>
      </c>
      <c r="N287" s="128">
        <v>0</v>
      </c>
      <c r="O287" s="109">
        <v>0</v>
      </c>
      <c r="P287" s="118" t="e">
        <f t="shared" si="475"/>
        <v>#DIV/0!</v>
      </c>
      <c r="Q287" s="128">
        <v>0</v>
      </c>
      <c r="R287" s="109">
        <v>0</v>
      </c>
      <c r="S287" s="118" t="e">
        <f t="shared" si="477"/>
        <v>#DIV/0!</v>
      </c>
      <c r="T287" s="128">
        <v>0</v>
      </c>
      <c r="U287" s="109"/>
      <c r="V287" s="118" t="e">
        <f t="shared" si="479"/>
        <v>#DIV/0!</v>
      </c>
      <c r="W287" s="128">
        <v>545.29999999999995</v>
      </c>
      <c r="X287" s="109"/>
      <c r="Y287" s="118">
        <f t="shared" si="481"/>
        <v>0</v>
      </c>
      <c r="Z287" s="128">
        <v>0</v>
      </c>
      <c r="AA287" s="109">
        <v>0</v>
      </c>
      <c r="AB287" s="118" t="e">
        <f t="shared" si="260"/>
        <v>#DIV/0!</v>
      </c>
      <c r="AC287" s="128">
        <v>0</v>
      </c>
      <c r="AD287" s="109">
        <v>0</v>
      </c>
      <c r="AE287" s="118" t="e">
        <f t="shared" si="484"/>
        <v>#DIV/0!</v>
      </c>
      <c r="AF287" s="128">
        <v>0</v>
      </c>
      <c r="AG287" s="109"/>
      <c r="AH287" s="118" t="e">
        <f t="shared" si="492"/>
        <v>#DIV/0!</v>
      </c>
      <c r="AI287" s="128">
        <v>0</v>
      </c>
      <c r="AJ287" s="109">
        <v>0</v>
      </c>
      <c r="AK287" s="118" t="e">
        <f t="shared" si="487"/>
        <v>#DIV/0!</v>
      </c>
      <c r="AL287" s="128">
        <v>0</v>
      </c>
      <c r="AM287" s="109">
        <v>0</v>
      </c>
      <c r="AN287" s="118" t="e">
        <f t="shared" si="489"/>
        <v>#DIV/0!</v>
      </c>
      <c r="AO287" s="128">
        <f>545.3-545.3</f>
        <v>0</v>
      </c>
      <c r="AP287" s="109"/>
      <c r="AQ287" s="118" t="e">
        <f t="shared" si="491"/>
        <v>#DIV/0!</v>
      </c>
      <c r="AR287" s="109"/>
    </row>
    <row r="288" spans="1:56" s="183" customFormat="1" ht="31.2" x14ac:dyDescent="0.3">
      <c r="A288" s="380"/>
      <c r="B288" s="386"/>
      <c r="C288" s="381"/>
      <c r="D288" s="151" t="s">
        <v>285</v>
      </c>
      <c r="E288" s="116">
        <f t="shared" si="583"/>
        <v>0</v>
      </c>
      <c r="F288" s="102">
        <f t="shared" si="583"/>
        <v>0</v>
      </c>
      <c r="G288" s="118" t="e">
        <f t="shared" si="366"/>
        <v>#DIV/0!</v>
      </c>
      <c r="H288" s="128">
        <v>0</v>
      </c>
      <c r="I288" s="109">
        <v>0</v>
      </c>
      <c r="J288" s="118" t="e">
        <f t="shared" si="471"/>
        <v>#DIV/0!</v>
      </c>
      <c r="K288" s="128">
        <v>0</v>
      </c>
      <c r="L288" s="109">
        <v>0</v>
      </c>
      <c r="M288" s="118" t="e">
        <f t="shared" si="473"/>
        <v>#DIV/0!</v>
      </c>
      <c r="N288" s="128">
        <v>0</v>
      </c>
      <c r="O288" s="109">
        <v>0</v>
      </c>
      <c r="P288" s="118" t="e">
        <f t="shared" si="475"/>
        <v>#DIV/0!</v>
      </c>
      <c r="Q288" s="128">
        <v>0</v>
      </c>
      <c r="R288" s="109">
        <v>0</v>
      </c>
      <c r="S288" s="118" t="e">
        <f t="shared" si="477"/>
        <v>#DIV/0!</v>
      </c>
      <c r="T288" s="128">
        <v>0</v>
      </c>
      <c r="U288" s="109"/>
      <c r="V288" s="118" t="e">
        <f t="shared" si="479"/>
        <v>#DIV/0!</v>
      </c>
      <c r="W288" s="128">
        <v>0</v>
      </c>
      <c r="X288" s="109"/>
      <c r="Y288" s="118" t="e">
        <f t="shared" si="481"/>
        <v>#DIV/0!</v>
      </c>
      <c r="Z288" s="128">
        <v>0</v>
      </c>
      <c r="AA288" s="109"/>
      <c r="AB288" s="118" t="e">
        <f t="shared" si="260"/>
        <v>#DIV/0!</v>
      </c>
      <c r="AC288" s="128">
        <v>0</v>
      </c>
      <c r="AD288" s="109"/>
      <c r="AE288" s="118" t="e">
        <f t="shared" si="484"/>
        <v>#DIV/0!</v>
      </c>
      <c r="AF288" s="128">
        <v>0</v>
      </c>
      <c r="AG288" s="109"/>
      <c r="AH288" s="118" t="e">
        <f t="shared" si="492"/>
        <v>#DIV/0!</v>
      </c>
      <c r="AI288" s="128">
        <v>0</v>
      </c>
      <c r="AJ288" s="109"/>
      <c r="AK288" s="118" t="e">
        <f t="shared" si="487"/>
        <v>#DIV/0!</v>
      </c>
      <c r="AL288" s="128">
        <v>0</v>
      </c>
      <c r="AM288" s="109"/>
      <c r="AN288" s="118" t="e">
        <f t="shared" si="489"/>
        <v>#DIV/0!</v>
      </c>
      <c r="AO288" s="128">
        <v>0</v>
      </c>
      <c r="AP288" s="109"/>
      <c r="AQ288" s="118" t="e">
        <f t="shared" si="491"/>
        <v>#DIV/0!</v>
      </c>
      <c r="AR288" s="109"/>
      <c r="AS288" s="99"/>
    </row>
    <row r="289" spans="1:45" s="183" customFormat="1" ht="15.6" x14ac:dyDescent="0.3">
      <c r="A289" s="380" t="s">
        <v>4</v>
      </c>
      <c r="B289" s="385" t="s">
        <v>331</v>
      </c>
      <c r="C289" s="381"/>
      <c r="D289" s="164" t="s">
        <v>284</v>
      </c>
      <c r="E289" s="116">
        <f>E290+E291+E292</f>
        <v>200</v>
      </c>
      <c r="F289" s="117">
        <f t="shared" ref="F289:AP289" si="584">F290+F291+F292</f>
        <v>0</v>
      </c>
      <c r="G289" s="117">
        <f t="shared" si="366"/>
        <v>0</v>
      </c>
      <c r="H289" s="116">
        <f t="shared" si="584"/>
        <v>0</v>
      </c>
      <c r="I289" s="117">
        <f t="shared" si="584"/>
        <v>0</v>
      </c>
      <c r="J289" s="117" t="e">
        <f t="shared" si="471"/>
        <v>#DIV/0!</v>
      </c>
      <c r="K289" s="116">
        <f t="shared" ref="K289" si="585">K290+K291+K292</f>
        <v>0</v>
      </c>
      <c r="L289" s="117">
        <f t="shared" si="584"/>
        <v>0</v>
      </c>
      <c r="M289" s="117" t="e">
        <f t="shared" si="473"/>
        <v>#DIV/0!</v>
      </c>
      <c r="N289" s="116">
        <f t="shared" ref="N289" si="586">N290+N291+N292</f>
        <v>0</v>
      </c>
      <c r="O289" s="117">
        <f t="shared" si="584"/>
        <v>0</v>
      </c>
      <c r="P289" s="117" t="e">
        <f t="shared" si="475"/>
        <v>#DIV/0!</v>
      </c>
      <c r="Q289" s="116">
        <f t="shared" ref="Q289" si="587">Q290+Q291+Q292</f>
        <v>0</v>
      </c>
      <c r="R289" s="117">
        <f t="shared" si="584"/>
        <v>0</v>
      </c>
      <c r="S289" s="117" t="e">
        <f t="shared" si="477"/>
        <v>#DIV/0!</v>
      </c>
      <c r="T289" s="116">
        <f t="shared" ref="T289" si="588">T290+T291+T292</f>
        <v>0</v>
      </c>
      <c r="U289" s="117">
        <f t="shared" si="584"/>
        <v>0</v>
      </c>
      <c r="V289" s="117" t="e">
        <f t="shared" si="479"/>
        <v>#DIV/0!</v>
      </c>
      <c r="W289" s="116">
        <f t="shared" ref="W289" si="589">W290+W291+W292</f>
        <v>200</v>
      </c>
      <c r="X289" s="117">
        <f t="shared" si="584"/>
        <v>0</v>
      </c>
      <c r="Y289" s="117">
        <f t="shared" si="481"/>
        <v>0</v>
      </c>
      <c r="Z289" s="116">
        <f t="shared" ref="Z289" si="590">Z290+Z291+Z292</f>
        <v>0</v>
      </c>
      <c r="AA289" s="117">
        <f t="shared" si="584"/>
        <v>0</v>
      </c>
      <c r="AB289" s="117" t="e">
        <f t="shared" si="260"/>
        <v>#DIV/0!</v>
      </c>
      <c r="AC289" s="116">
        <f t="shared" ref="AC289" si="591">AC290+AC291+AC292</f>
        <v>0</v>
      </c>
      <c r="AD289" s="117">
        <f t="shared" si="584"/>
        <v>0</v>
      </c>
      <c r="AE289" s="117" t="e">
        <f t="shared" si="484"/>
        <v>#DIV/0!</v>
      </c>
      <c r="AF289" s="116">
        <f t="shared" ref="AF289" si="592">AF290+AF291+AF292</f>
        <v>0</v>
      </c>
      <c r="AG289" s="117">
        <f t="shared" si="584"/>
        <v>0</v>
      </c>
      <c r="AH289" s="117" t="e">
        <f t="shared" si="492"/>
        <v>#DIV/0!</v>
      </c>
      <c r="AI289" s="116">
        <f t="shared" ref="AI289" si="593">AI290+AI291+AI292</f>
        <v>0</v>
      </c>
      <c r="AJ289" s="117">
        <f t="shared" si="584"/>
        <v>0</v>
      </c>
      <c r="AK289" s="117" t="e">
        <f t="shared" si="487"/>
        <v>#DIV/0!</v>
      </c>
      <c r="AL289" s="116">
        <f t="shared" ref="AL289" si="594">AL290+AL291+AL292</f>
        <v>0</v>
      </c>
      <c r="AM289" s="117">
        <f t="shared" si="584"/>
        <v>0</v>
      </c>
      <c r="AN289" s="117" t="e">
        <f t="shared" si="489"/>
        <v>#DIV/0!</v>
      </c>
      <c r="AO289" s="116">
        <f t="shared" ref="AO289" si="595">AO290+AO291+AO292</f>
        <v>0</v>
      </c>
      <c r="AP289" s="117">
        <f t="shared" si="584"/>
        <v>0</v>
      </c>
      <c r="AQ289" s="117" t="e">
        <f t="shared" si="491"/>
        <v>#DIV/0!</v>
      </c>
      <c r="AR289" s="203"/>
      <c r="AS289" s="119"/>
    </row>
    <row r="290" spans="1:45" s="183" customFormat="1" ht="31.2" x14ac:dyDescent="0.3">
      <c r="A290" s="380"/>
      <c r="B290" s="385"/>
      <c r="C290" s="381"/>
      <c r="D290" s="151" t="s">
        <v>2</v>
      </c>
      <c r="E290" s="116">
        <f t="shared" ref="E290:F292" si="596">H290+K290+N290+Q290+T290+W290+Z290+AC290+AF290+AI290+AL290+AO290</f>
        <v>0</v>
      </c>
      <c r="F290" s="102">
        <f t="shared" si="596"/>
        <v>0</v>
      </c>
      <c r="G290" s="118" t="e">
        <f t="shared" si="366"/>
        <v>#DIV/0!</v>
      </c>
      <c r="H290" s="128">
        <v>0</v>
      </c>
      <c r="I290" s="109">
        <v>0</v>
      </c>
      <c r="J290" s="118" t="e">
        <f t="shared" si="471"/>
        <v>#DIV/0!</v>
      </c>
      <c r="K290" s="128">
        <v>0</v>
      </c>
      <c r="L290" s="109">
        <v>0</v>
      </c>
      <c r="M290" s="118" t="e">
        <f t="shared" si="473"/>
        <v>#DIV/0!</v>
      </c>
      <c r="N290" s="128">
        <v>0</v>
      </c>
      <c r="O290" s="109">
        <v>0</v>
      </c>
      <c r="P290" s="118" t="e">
        <f t="shared" si="475"/>
        <v>#DIV/0!</v>
      </c>
      <c r="Q290" s="128">
        <v>0</v>
      </c>
      <c r="R290" s="109">
        <v>0</v>
      </c>
      <c r="S290" s="118" t="e">
        <f t="shared" si="477"/>
        <v>#DIV/0!</v>
      </c>
      <c r="T290" s="128">
        <v>0</v>
      </c>
      <c r="U290" s="109"/>
      <c r="V290" s="118" t="e">
        <f t="shared" si="479"/>
        <v>#DIV/0!</v>
      </c>
      <c r="W290" s="128">
        <v>0</v>
      </c>
      <c r="X290" s="109"/>
      <c r="Y290" s="118" t="e">
        <f t="shared" si="481"/>
        <v>#DIV/0!</v>
      </c>
      <c r="Z290" s="128">
        <v>0</v>
      </c>
      <c r="AA290" s="109"/>
      <c r="AB290" s="118" t="e">
        <f t="shared" si="260"/>
        <v>#DIV/0!</v>
      </c>
      <c r="AC290" s="128">
        <v>0</v>
      </c>
      <c r="AD290" s="109"/>
      <c r="AE290" s="118" t="e">
        <f t="shared" si="484"/>
        <v>#DIV/0!</v>
      </c>
      <c r="AF290" s="128">
        <v>0</v>
      </c>
      <c r="AG290" s="109"/>
      <c r="AH290" s="118" t="e">
        <f t="shared" si="492"/>
        <v>#DIV/0!</v>
      </c>
      <c r="AI290" s="128">
        <v>0</v>
      </c>
      <c r="AJ290" s="109"/>
      <c r="AK290" s="118" t="e">
        <f t="shared" si="487"/>
        <v>#DIV/0!</v>
      </c>
      <c r="AL290" s="128">
        <v>0</v>
      </c>
      <c r="AM290" s="109"/>
      <c r="AN290" s="118" t="e">
        <f t="shared" si="489"/>
        <v>#DIV/0!</v>
      </c>
      <c r="AO290" s="128">
        <v>0</v>
      </c>
      <c r="AP290" s="109"/>
      <c r="AQ290" s="118" t="e">
        <f t="shared" si="491"/>
        <v>#DIV/0!</v>
      </c>
      <c r="AR290" s="109"/>
      <c r="AS290" s="99"/>
    </row>
    <row r="291" spans="1:45" s="183" customFormat="1" ht="15.6" x14ac:dyDescent="0.3">
      <c r="A291" s="380"/>
      <c r="B291" s="385"/>
      <c r="C291" s="381"/>
      <c r="D291" s="151" t="s">
        <v>43</v>
      </c>
      <c r="E291" s="116">
        <f t="shared" si="596"/>
        <v>200</v>
      </c>
      <c r="F291" s="102">
        <f>I291+L291+O291+R291+U291+X291+AA291+AD291+AG291+AJ291+AM291+AP291</f>
        <v>0</v>
      </c>
      <c r="G291" s="118">
        <f t="shared" si="366"/>
        <v>0</v>
      </c>
      <c r="H291" s="128">
        <v>0</v>
      </c>
      <c r="I291" s="109">
        <v>0</v>
      </c>
      <c r="J291" s="118" t="e">
        <f t="shared" si="471"/>
        <v>#DIV/0!</v>
      </c>
      <c r="K291" s="128">
        <v>0</v>
      </c>
      <c r="L291" s="109">
        <v>0</v>
      </c>
      <c r="M291" s="118" t="e">
        <f t="shared" si="473"/>
        <v>#DIV/0!</v>
      </c>
      <c r="N291" s="128">
        <v>0</v>
      </c>
      <c r="O291" s="109">
        <v>0</v>
      </c>
      <c r="P291" s="118" t="e">
        <f t="shared" si="475"/>
        <v>#DIV/0!</v>
      </c>
      <c r="Q291" s="128">
        <v>0</v>
      </c>
      <c r="R291" s="109">
        <v>0</v>
      </c>
      <c r="S291" s="118" t="e">
        <f t="shared" si="477"/>
        <v>#DIV/0!</v>
      </c>
      <c r="T291" s="128">
        <v>0</v>
      </c>
      <c r="U291" s="109"/>
      <c r="V291" s="118" t="e">
        <f t="shared" si="479"/>
        <v>#DIV/0!</v>
      </c>
      <c r="W291" s="128">
        <v>200</v>
      </c>
      <c r="X291" s="109"/>
      <c r="Y291" s="118">
        <f t="shared" si="481"/>
        <v>0</v>
      </c>
      <c r="Z291" s="128">
        <v>0</v>
      </c>
      <c r="AA291" s="109">
        <v>0</v>
      </c>
      <c r="AB291" s="118" t="e">
        <f t="shared" si="260"/>
        <v>#DIV/0!</v>
      </c>
      <c r="AC291" s="128">
        <v>0</v>
      </c>
      <c r="AD291" s="109"/>
      <c r="AE291" s="118" t="e">
        <f t="shared" si="484"/>
        <v>#DIV/0!</v>
      </c>
      <c r="AF291" s="128">
        <v>0</v>
      </c>
      <c r="AG291" s="109"/>
      <c r="AH291" s="118" t="e">
        <f t="shared" si="492"/>
        <v>#DIV/0!</v>
      </c>
      <c r="AI291" s="128">
        <v>0</v>
      </c>
      <c r="AJ291" s="109">
        <v>0</v>
      </c>
      <c r="AK291" s="118" t="e">
        <f t="shared" si="487"/>
        <v>#DIV/0!</v>
      </c>
      <c r="AL291" s="128">
        <v>0</v>
      </c>
      <c r="AM291" s="109">
        <v>0</v>
      </c>
      <c r="AN291" s="118" t="e">
        <f t="shared" si="489"/>
        <v>#DIV/0!</v>
      </c>
      <c r="AO291" s="128">
        <f>200-200</f>
        <v>0</v>
      </c>
      <c r="AP291" s="109"/>
      <c r="AQ291" s="118" t="e">
        <f t="shared" si="491"/>
        <v>#DIV/0!</v>
      </c>
      <c r="AR291" s="109"/>
      <c r="AS291" s="99"/>
    </row>
    <row r="292" spans="1:45" s="183" customFormat="1" ht="31.2" x14ac:dyDescent="0.3">
      <c r="A292" s="380"/>
      <c r="B292" s="385"/>
      <c r="C292" s="381"/>
      <c r="D292" s="151" t="s">
        <v>285</v>
      </c>
      <c r="E292" s="116">
        <f t="shared" si="596"/>
        <v>0</v>
      </c>
      <c r="F292" s="102">
        <f t="shared" si="596"/>
        <v>0</v>
      </c>
      <c r="G292" s="118" t="e">
        <f t="shared" si="366"/>
        <v>#DIV/0!</v>
      </c>
      <c r="H292" s="128">
        <v>0</v>
      </c>
      <c r="I292" s="109">
        <v>0</v>
      </c>
      <c r="J292" s="118" t="e">
        <f t="shared" si="471"/>
        <v>#DIV/0!</v>
      </c>
      <c r="K292" s="128">
        <v>0</v>
      </c>
      <c r="L292" s="109">
        <v>0</v>
      </c>
      <c r="M292" s="118" t="e">
        <f t="shared" si="473"/>
        <v>#DIV/0!</v>
      </c>
      <c r="N292" s="128">
        <v>0</v>
      </c>
      <c r="O292" s="109">
        <v>0</v>
      </c>
      <c r="P292" s="118" t="e">
        <f t="shared" si="475"/>
        <v>#DIV/0!</v>
      </c>
      <c r="Q292" s="128">
        <v>0</v>
      </c>
      <c r="R292" s="109">
        <v>0</v>
      </c>
      <c r="S292" s="118" t="e">
        <f t="shared" si="477"/>
        <v>#DIV/0!</v>
      </c>
      <c r="T292" s="128">
        <v>0</v>
      </c>
      <c r="U292" s="109"/>
      <c r="V292" s="118" t="e">
        <f t="shared" si="479"/>
        <v>#DIV/0!</v>
      </c>
      <c r="W292" s="128">
        <v>0</v>
      </c>
      <c r="X292" s="109"/>
      <c r="Y292" s="118" t="e">
        <f t="shared" si="481"/>
        <v>#DIV/0!</v>
      </c>
      <c r="Z292" s="128">
        <v>0</v>
      </c>
      <c r="AA292" s="109"/>
      <c r="AB292" s="118" t="e">
        <f t="shared" si="260"/>
        <v>#DIV/0!</v>
      </c>
      <c r="AC292" s="128">
        <v>0</v>
      </c>
      <c r="AD292" s="109"/>
      <c r="AE292" s="118" t="e">
        <f t="shared" si="484"/>
        <v>#DIV/0!</v>
      </c>
      <c r="AF292" s="128">
        <v>0</v>
      </c>
      <c r="AG292" s="109"/>
      <c r="AH292" s="118" t="e">
        <f t="shared" si="492"/>
        <v>#DIV/0!</v>
      </c>
      <c r="AI292" s="128">
        <v>0</v>
      </c>
      <c r="AJ292" s="109"/>
      <c r="AK292" s="118" t="e">
        <f t="shared" si="487"/>
        <v>#DIV/0!</v>
      </c>
      <c r="AL292" s="128">
        <v>0</v>
      </c>
      <c r="AM292" s="109"/>
      <c r="AN292" s="118" t="e">
        <f t="shared" si="489"/>
        <v>#DIV/0!</v>
      </c>
      <c r="AO292" s="128">
        <v>0</v>
      </c>
      <c r="AP292" s="109"/>
      <c r="AQ292" s="118" t="e">
        <f t="shared" si="491"/>
        <v>#DIV/0!</v>
      </c>
      <c r="AR292" s="109"/>
      <c r="AS292" s="99"/>
    </row>
    <row r="293" spans="1:45" s="183" customFormat="1" ht="15.6" x14ac:dyDescent="0.3">
      <c r="A293" s="380" t="s">
        <v>5</v>
      </c>
      <c r="B293" s="379" t="s">
        <v>332</v>
      </c>
      <c r="C293" s="381"/>
      <c r="D293" s="164" t="s">
        <v>284</v>
      </c>
      <c r="E293" s="116">
        <f>E294+E295+E296</f>
        <v>153.69999999999999</v>
      </c>
      <c r="F293" s="117">
        <f t="shared" ref="F293:AP293" si="597">F294+F295+F296</f>
        <v>0</v>
      </c>
      <c r="G293" s="117">
        <f t="shared" si="366"/>
        <v>0</v>
      </c>
      <c r="H293" s="116">
        <f t="shared" si="597"/>
        <v>0</v>
      </c>
      <c r="I293" s="117">
        <f t="shared" si="597"/>
        <v>0</v>
      </c>
      <c r="J293" s="117" t="e">
        <f t="shared" si="471"/>
        <v>#DIV/0!</v>
      </c>
      <c r="K293" s="116">
        <f t="shared" ref="K293" si="598">K294+K295+K296</f>
        <v>0</v>
      </c>
      <c r="L293" s="117">
        <f t="shared" si="597"/>
        <v>0</v>
      </c>
      <c r="M293" s="117" t="e">
        <f t="shared" si="473"/>
        <v>#DIV/0!</v>
      </c>
      <c r="N293" s="116">
        <f t="shared" ref="N293" si="599">N294+N295+N296</f>
        <v>0</v>
      </c>
      <c r="O293" s="117">
        <f t="shared" si="597"/>
        <v>0</v>
      </c>
      <c r="P293" s="117" t="e">
        <f t="shared" si="475"/>
        <v>#DIV/0!</v>
      </c>
      <c r="Q293" s="116">
        <f t="shared" ref="Q293" si="600">Q294+Q295+Q296</f>
        <v>0</v>
      </c>
      <c r="R293" s="117">
        <f t="shared" si="597"/>
        <v>0</v>
      </c>
      <c r="S293" s="117" t="e">
        <f t="shared" si="477"/>
        <v>#DIV/0!</v>
      </c>
      <c r="T293" s="116">
        <f t="shared" ref="T293" si="601">T294+T295+T296</f>
        <v>0</v>
      </c>
      <c r="U293" s="117">
        <f t="shared" si="597"/>
        <v>0</v>
      </c>
      <c r="V293" s="117" t="e">
        <f t="shared" si="479"/>
        <v>#DIV/0!</v>
      </c>
      <c r="W293" s="116">
        <f t="shared" ref="W293" si="602">W294+W295+W296</f>
        <v>153.69999999999999</v>
      </c>
      <c r="X293" s="117">
        <f t="shared" si="597"/>
        <v>0</v>
      </c>
      <c r="Y293" s="117">
        <f t="shared" si="481"/>
        <v>0</v>
      </c>
      <c r="Z293" s="116">
        <f t="shared" ref="Z293" si="603">Z294+Z295+Z296</f>
        <v>0</v>
      </c>
      <c r="AA293" s="117">
        <f t="shared" si="597"/>
        <v>0</v>
      </c>
      <c r="AB293" s="117" t="e">
        <f t="shared" si="260"/>
        <v>#DIV/0!</v>
      </c>
      <c r="AC293" s="116">
        <f t="shared" ref="AC293" si="604">AC294+AC295+AC296</f>
        <v>0</v>
      </c>
      <c r="AD293" s="117">
        <f t="shared" si="597"/>
        <v>0</v>
      </c>
      <c r="AE293" s="117" t="e">
        <f t="shared" si="484"/>
        <v>#DIV/0!</v>
      </c>
      <c r="AF293" s="116">
        <f t="shared" ref="AF293" si="605">AF294+AF295+AF296</f>
        <v>0</v>
      </c>
      <c r="AG293" s="117">
        <f t="shared" si="597"/>
        <v>0</v>
      </c>
      <c r="AH293" s="117" t="e">
        <f t="shared" si="492"/>
        <v>#DIV/0!</v>
      </c>
      <c r="AI293" s="116">
        <f t="shared" ref="AI293" si="606">AI294+AI295+AI296</f>
        <v>0</v>
      </c>
      <c r="AJ293" s="117">
        <f t="shared" si="597"/>
        <v>0</v>
      </c>
      <c r="AK293" s="117" t="e">
        <f t="shared" si="487"/>
        <v>#DIV/0!</v>
      </c>
      <c r="AL293" s="116">
        <f t="shared" ref="AL293" si="607">AL294+AL295+AL296</f>
        <v>0</v>
      </c>
      <c r="AM293" s="117">
        <f t="shared" si="597"/>
        <v>0</v>
      </c>
      <c r="AN293" s="117" t="e">
        <f t="shared" si="489"/>
        <v>#DIV/0!</v>
      </c>
      <c r="AO293" s="116">
        <f t="shared" ref="AO293" si="608">AO294+AO295+AO296</f>
        <v>0</v>
      </c>
      <c r="AP293" s="117">
        <f t="shared" si="597"/>
        <v>0</v>
      </c>
      <c r="AQ293" s="117" t="e">
        <f t="shared" si="491"/>
        <v>#DIV/0!</v>
      </c>
      <c r="AR293" s="203"/>
      <c r="AS293" s="119"/>
    </row>
    <row r="294" spans="1:45" s="183" customFormat="1" ht="31.2" x14ac:dyDescent="0.3">
      <c r="A294" s="380"/>
      <c r="B294" s="379"/>
      <c r="C294" s="381"/>
      <c r="D294" s="151" t="s">
        <v>2</v>
      </c>
      <c r="E294" s="116">
        <f t="shared" ref="E294:F296" si="609">H294+K294+N294+Q294+T294+W294+Z294+AC294+AF294+AI294+AL294+AO294</f>
        <v>0</v>
      </c>
      <c r="F294" s="102">
        <f t="shared" si="609"/>
        <v>0</v>
      </c>
      <c r="G294" s="118" t="e">
        <f t="shared" si="366"/>
        <v>#DIV/0!</v>
      </c>
      <c r="H294" s="128">
        <v>0</v>
      </c>
      <c r="I294" s="109">
        <v>0</v>
      </c>
      <c r="J294" s="118" t="e">
        <f t="shared" si="471"/>
        <v>#DIV/0!</v>
      </c>
      <c r="K294" s="128">
        <v>0</v>
      </c>
      <c r="L294" s="109">
        <v>0</v>
      </c>
      <c r="M294" s="118" t="e">
        <f t="shared" si="473"/>
        <v>#DIV/0!</v>
      </c>
      <c r="N294" s="128">
        <v>0</v>
      </c>
      <c r="O294" s="109">
        <v>0</v>
      </c>
      <c r="P294" s="118" t="e">
        <f t="shared" si="475"/>
        <v>#DIV/0!</v>
      </c>
      <c r="Q294" s="128">
        <v>0</v>
      </c>
      <c r="R294" s="109">
        <v>0</v>
      </c>
      <c r="S294" s="118" t="e">
        <f t="shared" si="477"/>
        <v>#DIV/0!</v>
      </c>
      <c r="T294" s="128">
        <v>0</v>
      </c>
      <c r="U294" s="109"/>
      <c r="V294" s="118" t="e">
        <f t="shared" si="479"/>
        <v>#DIV/0!</v>
      </c>
      <c r="W294" s="128">
        <v>0</v>
      </c>
      <c r="X294" s="109"/>
      <c r="Y294" s="118" t="e">
        <f t="shared" si="481"/>
        <v>#DIV/0!</v>
      </c>
      <c r="Z294" s="128">
        <v>0</v>
      </c>
      <c r="AA294" s="109"/>
      <c r="AB294" s="118" t="e">
        <f t="shared" si="260"/>
        <v>#DIV/0!</v>
      </c>
      <c r="AC294" s="128">
        <v>0</v>
      </c>
      <c r="AD294" s="109"/>
      <c r="AE294" s="118" t="e">
        <f t="shared" si="484"/>
        <v>#DIV/0!</v>
      </c>
      <c r="AF294" s="128">
        <v>0</v>
      </c>
      <c r="AG294" s="109"/>
      <c r="AH294" s="118" t="e">
        <f t="shared" si="492"/>
        <v>#DIV/0!</v>
      </c>
      <c r="AI294" s="128">
        <v>0</v>
      </c>
      <c r="AJ294" s="109"/>
      <c r="AK294" s="118" t="e">
        <f t="shared" si="487"/>
        <v>#DIV/0!</v>
      </c>
      <c r="AL294" s="128">
        <v>0</v>
      </c>
      <c r="AM294" s="109"/>
      <c r="AN294" s="118" t="e">
        <f t="shared" si="489"/>
        <v>#DIV/0!</v>
      </c>
      <c r="AO294" s="128">
        <v>0</v>
      </c>
      <c r="AP294" s="109"/>
      <c r="AQ294" s="118" t="e">
        <f t="shared" si="491"/>
        <v>#DIV/0!</v>
      </c>
      <c r="AR294" s="109"/>
      <c r="AS294" s="99"/>
    </row>
    <row r="295" spans="1:45" s="183" customFormat="1" ht="15.6" x14ac:dyDescent="0.3">
      <c r="A295" s="380"/>
      <c r="B295" s="379"/>
      <c r="C295" s="381"/>
      <c r="D295" s="151" t="s">
        <v>43</v>
      </c>
      <c r="E295" s="116">
        <f t="shared" si="609"/>
        <v>153.69999999999999</v>
      </c>
      <c r="F295" s="102">
        <f t="shared" si="609"/>
        <v>0</v>
      </c>
      <c r="G295" s="118">
        <f t="shared" si="366"/>
        <v>0</v>
      </c>
      <c r="H295" s="128">
        <v>0</v>
      </c>
      <c r="I295" s="109">
        <v>0</v>
      </c>
      <c r="J295" s="118" t="e">
        <f t="shared" si="471"/>
        <v>#DIV/0!</v>
      </c>
      <c r="K295" s="128">
        <v>0</v>
      </c>
      <c r="L295" s="109">
        <v>0</v>
      </c>
      <c r="M295" s="118" t="e">
        <f t="shared" si="473"/>
        <v>#DIV/0!</v>
      </c>
      <c r="N295" s="128">
        <v>0</v>
      </c>
      <c r="O295" s="109">
        <v>0</v>
      </c>
      <c r="P295" s="118" t="e">
        <f t="shared" si="475"/>
        <v>#DIV/0!</v>
      </c>
      <c r="Q295" s="128">
        <v>0</v>
      </c>
      <c r="R295" s="109">
        <v>0</v>
      </c>
      <c r="S295" s="118" t="e">
        <f t="shared" si="477"/>
        <v>#DIV/0!</v>
      </c>
      <c r="T295" s="128">
        <v>0</v>
      </c>
      <c r="U295" s="109">
        <v>0</v>
      </c>
      <c r="V295" s="118" t="e">
        <f t="shared" si="479"/>
        <v>#DIV/0!</v>
      </c>
      <c r="W295" s="128">
        <v>153.69999999999999</v>
      </c>
      <c r="X295" s="109"/>
      <c r="Y295" s="118">
        <f t="shared" si="481"/>
        <v>0</v>
      </c>
      <c r="Z295" s="128">
        <v>0</v>
      </c>
      <c r="AA295" s="109">
        <v>0</v>
      </c>
      <c r="AB295" s="118" t="e">
        <f t="shared" si="260"/>
        <v>#DIV/0!</v>
      </c>
      <c r="AC295" s="128">
        <v>0</v>
      </c>
      <c r="AD295" s="109"/>
      <c r="AE295" s="118" t="e">
        <f t="shared" si="484"/>
        <v>#DIV/0!</v>
      </c>
      <c r="AF295" s="128">
        <v>0</v>
      </c>
      <c r="AG295" s="109">
        <v>0</v>
      </c>
      <c r="AH295" s="118" t="e">
        <f t="shared" si="492"/>
        <v>#DIV/0!</v>
      </c>
      <c r="AI295" s="128">
        <v>0</v>
      </c>
      <c r="AJ295" s="109">
        <v>0</v>
      </c>
      <c r="AK295" s="118" t="e">
        <f t="shared" si="487"/>
        <v>#DIV/0!</v>
      </c>
      <c r="AL295" s="128">
        <v>0</v>
      </c>
      <c r="AM295" s="109">
        <v>0</v>
      </c>
      <c r="AN295" s="118" t="e">
        <f t="shared" si="489"/>
        <v>#DIV/0!</v>
      </c>
      <c r="AO295" s="128">
        <v>0</v>
      </c>
      <c r="AP295" s="109"/>
      <c r="AQ295" s="118" t="e">
        <f t="shared" si="491"/>
        <v>#DIV/0!</v>
      </c>
      <c r="AR295" s="109"/>
      <c r="AS295" s="99"/>
    </row>
    <row r="296" spans="1:45" s="183" customFormat="1" ht="31.2" x14ac:dyDescent="0.3">
      <c r="A296" s="380"/>
      <c r="B296" s="379"/>
      <c r="C296" s="381"/>
      <c r="D296" s="151" t="s">
        <v>285</v>
      </c>
      <c r="E296" s="116">
        <f t="shared" si="609"/>
        <v>0</v>
      </c>
      <c r="F296" s="102">
        <f t="shared" si="609"/>
        <v>0</v>
      </c>
      <c r="G296" s="118" t="e">
        <f t="shared" si="366"/>
        <v>#DIV/0!</v>
      </c>
      <c r="H296" s="128">
        <v>0</v>
      </c>
      <c r="I296" s="109">
        <v>0</v>
      </c>
      <c r="J296" s="118" t="e">
        <f t="shared" si="471"/>
        <v>#DIV/0!</v>
      </c>
      <c r="K296" s="128">
        <v>0</v>
      </c>
      <c r="L296" s="109">
        <v>0</v>
      </c>
      <c r="M296" s="118" t="e">
        <f t="shared" si="473"/>
        <v>#DIV/0!</v>
      </c>
      <c r="N296" s="128">
        <v>0</v>
      </c>
      <c r="O296" s="109">
        <v>0</v>
      </c>
      <c r="P296" s="118" t="e">
        <f t="shared" si="475"/>
        <v>#DIV/0!</v>
      </c>
      <c r="Q296" s="128">
        <v>0</v>
      </c>
      <c r="R296" s="109">
        <v>0</v>
      </c>
      <c r="S296" s="118" t="e">
        <f t="shared" si="477"/>
        <v>#DIV/0!</v>
      </c>
      <c r="T296" s="128">
        <v>0</v>
      </c>
      <c r="U296" s="109"/>
      <c r="V296" s="118" t="e">
        <f t="shared" si="479"/>
        <v>#DIV/0!</v>
      </c>
      <c r="W296" s="128">
        <v>0</v>
      </c>
      <c r="X296" s="109"/>
      <c r="Y296" s="118" t="e">
        <f t="shared" si="481"/>
        <v>#DIV/0!</v>
      </c>
      <c r="Z296" s="128">
        <v>0</v>
      </c>
      <c r="AA296" s="109"/>
      <c r="AB296" s="118" t="e">
        <f t="shared" si="260"/>
        <v>#DIV/0!</v>
      </c>
      <c r="AC296" s="128">
        <v>0</v>
      </c>
      <c r="AD296" s="109"/>
      <c r="AE296" s="118" t="e">
        <f t="shared" si="484"/>
        <v>#DIV/0!</v>
      </c>
      <c r="AF296" s="128">
        <v>0</v>
      </c>
      <c r="AG296" s="109"/>
      <c r="AH296" s="118" t="e">
        <f t="shared" si="492"/>
        <v>#DIV/0!</v>
      </c>
      <c r="AI296" s="128">
        <v>0</v>
      </c>
      <c r="AJ296" s="109"/>
      <c r="AK296" s="118" t="e">
        <f t="shared" si="487"/>
        <v>#DIV/0!</v>
      </c>
      <c r="AL296" s="128">
        <v>0</v>
      </c>
      <c r="AM296" s="109"/>
      <c r="AN296" s="118" t="e">
        <f t="shared" si="489"/>
        <v>#DIV/0!</v>
      </c>
      <c r="AO296" s="128">
        <v>0</v>
      </c>
      <c r="AP296" s="109"/>
      <c r="AQ296" s="118" t="e">
        <f t="shared" si="491"/>
        <v>#DIV/0!</v>
      </c>
      <c r="AR296" s="109"/>
      <c r="AS296" s="99"/>
    </row>
    <row r="297" spans="1:45" s="183" customFormat="1" ht="15.6" x14ac:dyDescent="0.3">
      <c r="A297" s="380" t="s">
        <v>9</v>
      </c>
      <c r="B297" s="385" t="s">
        <v>403</v>
      </c>
      <c r="C297" s="381"/>
      <c r="D297" s="164" t="s">
        <v>284</v>
      </c>
      <c r="E297" s="116">
        <f>E298+E299+E300</f>
        <v>168.7</v>
      </c>
      <c r="F297" s="117">
        <f t="shared" ref="F297:AP297" si="610">F298+F299+F300</f>
        <v>0</v>
      </c>
      <c r="G297" s="117">
        <f t="shared" si="366"/>
        <v>0</v>
      </c>
      <c r="H297" s="116">
        <f t="shared" si="610"/>
        <v>0</v>
      </c>
      <c r="I297" s="117">
        <f t="shared" si="610"/>
        <v>0</v>
      </c>
      <c r="J297" s="117" t="e">
        <f t="shared" si="471"/>
        <v>#DIV/0!</v>
      </c>
      <c r="K297" s="116">
        <f t="shared" ref="K297" si="611">K298+K299+K300</f>
        <v>0</v>
      </c>
      <c r="L297" s="117">
        <f t="shared" si="610"/>
        <v>0</v>
      </c>
      <c r="M297" s="117" t="e">
        <f t="shared" si="473"/>
        <v>#DIV/0!</v>
      </c>
      <c r="N297" s="116">
        <f t="shared" ref="N297" si="612">N298+N299+N300</f>
        <v>0</v>
      </c>
      <c r="O297" s="117">
        <f t="shared" si="610"/>
        <v>0</v>
      </c>
      <c r="P297" s="117" t="e">
        <f t="shared" si="475"/>
        <v>#DIV/0!</v>
      </c>
      <c r="Q297" s="116">
        <f t="shared" ref="Q297" si="613">Q298+Q299+Q300</f>
        <v>0</v>
      </c>
      <c r="R297" s="117">
        <f t="shared" si="610"/>
        <v>0</v>
      </c>
      <c r="S297" s="117" t="e">
        <f t="shared" si="477"/>
        <v>#DIV/0!</v>
      </c>
      <c r="T297" s="116">
        <f t="shared" ref="T297" si="614">T298+T299+T300</f>
        <v>0</v>
      </c>
      <c r="U297" s="117">
        <f t="shared" si="610"/>
        <v>0</v>
      </c>
      <c r="V297" s="117" t="e">
        <f t="shared" si="479"/>
        <v>#DIV/0!</v>
      </c>
      <c r="W297" s="116">
        <f t="shared" ref="W297" si="615">W298+W299+W300</f>
        <v>168.7</v>
      </c>
      <c r="X297" s="117">
        <f t="shared" si="610"/>
        <v>0</v>
      </c>
      <c r="Y297" s="117">
        <f t="shared" si="481"/>
        <v>0</v>
      </c>
      <c r="Z297" s="116">
        <f t="shared" ref="Z297" si="616">Z298+Z299+Z300</f>
        <v>0</v>
      </c>
      <c r="AA297" s="117">
        <f t="shared" si="610"/>
        <v>0</v>
      </c>
      <c r="AB297" s="117" t="e">
        <f t="shared" si="260"/>
        <v>#DIV/0!</v>
      </c>
      <c r="AC297" s="116">
        <f t="shared" ref="AC297" si="617">AC298+AC299+AC300</f>
        <v>0</v>
      </c>
      <c r="AD297" s="117">
        <f t="shared" si="610"/>
        <v>0</v>
      </c>
      <c r="AE297" s="117" t="e">
        <f t="shared" si="484"/>
        <v>#DIV/0!</v>
      </c>
      <c r="AF297" s="116">
        <f t="shared" ref="AF297" si="618">AF298+AF299+AF300</f>
        <v>0</v>
      </c>
      <c r="AG297" s="117">
        <f t="shared" si="610"/>
        <v>0</v>
      </c>
      <c r="AH297" s="117" t="e">
        <f t="shared" si="492"/>
        <v>#DIV/0!</v>
      </c>
      <c r="AI297" s="116">
        <f t="shared" ref="AI297" si="619">AI298+AI299+AI300</f>
        <v>0</v>
      </c>
      <c r="AJ297" s="117">
        <f t="shared" si="610"/>
        <v>0</v>
      </c>
      <c r="AK297" s="117" t="e">
        <f t="shared" si="487"/>
        <v>#DIV/0!</v>
      </c>
      <c r="AL297" s="116">
        <f t="shared" ref="AL297" si="620">AL298+AL299+AL300</f>
        <v>0</v>
      </c>
      <c r="AM297" s="117">
        <f t="shared" si="610"/>
        <v>0</v>
      </c>
      <c r="AN297" s="117" t="e">
        <f t="shared" si="489"/>
        <v>#DIV/0!</v>
      </c>
      <c r="AO297" s="116">
        <f t="shared" ref="AO297" si="621">AO298+AO299+AO300</f>
        <v>0</v>
      </c>
      <c r="AP297" s="117">
        <f t="shared" si="610"/>
        <v>0</v>
      </c>
      <c r="AQ297" s="117" t="e">
        <f t="shared" si="491"/>
        <v>#DIV/0!</v>
      </c>
      <c r="AR297" s="203"/>
      <c r="AS297" s="119"/>
    </row>
    <row r="298" spans="1:45" s="183" customFormat="1" ht="31.2" x14ac:dyDescent="0.3">
      <c r="A298" s="380"/>
      <c r="B298" s="385"/>
      <c r="C298" s="381"/>
      <c r="D298" s="151" t="s">
        <v>2</v>
      </c>
      <c r="E298" s="116">
        <f t="shared" ref="E298:F300" si="622">H298+K298+N298+Q298+T298+W298+Z298+AC298+AF298+AI298+AL298+AO298</f>
        <v>0</v>
      </c>
      <c r="F298" s="102">
        <f t="shared" si="622"/>
        <v>0</v>
      </c>
      <c r="G298" s="118" t="e">
        <f t="shared" si="366"/>
        <v>#DIV/0!</v>
      </c>
      <c r="H298" s="128">
        <v>0</v>
      </c>
      <c r="I298" s="109">
        <v>0</v>
      </c>
      <c r="J298" s="118" t="e">
        <f t="shared" si="471"/>
        <v>#DIV/0!</v>
      </c>
      <c r="K298" s="128">
        <v>0</v>
      </c>
      <c r="L298" s="109">
        <v>0</v>
      </c>
      <c r="M298" s="118" t="e">
        <f t="shared" si="473"/>
        <v>#DIV/0!</v>
      </c>
      <c r="N298" s="128">
        <v>0</v>
      </c>
      <c r="O298" s="109">
        <v>0</v>
      </c>
      <c r="P298" s="118" t="e">
        <f t="shared" si="475"/>
        <v>#DIV/0!</v>
      </c>
      <c r="Q298" s="128">
        <v>0</v>
      </c>
      <c r="R298" s="109">
        <v>0</v>
      </c>
      <c r="S298" s="118" t="e">
        <f t="shared" si="477"/>
        <v>#DIV/0!</v>
      </c>
      <c r="T298" s="128">
        <v>0</v>
      </c>
      <c r="U298" s="109"/>
      <c r="V298" s="118" t="e">
        <f t="shared" si="479"/>
        <v>#DIV/0!</v>
      </c>
      <c r="W298" s="128">
        <v>0</v>
      </c>
      <c r="X298" s="109"/>
      <c r="Y298" s="118" t="e">
        <f t="shared" si="481"/>
        <v>#DIV/0!</v>
      </c>
      <c r="Z298" s="128">
        <v>0</v>
      </c>
      <c r="AA298" s="109"/>
      <c r="AB298" s="118" t="e">
        <f t="shared" si="260"/>
        <v>#DIV/0!</v>
      </c>
      <c r="AC298" s="128">
        <v>0</v>
      </c>
      <c r="AD298" s="109"/>
      <c r="AE298" s="118" t="e">
        <f t="shared" si="484"/>
        <v>#DIV/0!</v>
      </c>
      <c r="AF298" s="128">
        <v>0</v>
      </c>
      <c r="AG298" s="109"/>
      <c r="AH298" s="118" t="e">
        <f t="shared" si="492"/>
        <v>#DIV/0!</v>
      </c>
      <c r="AI298" s="128">
        <v>0</v>
      </c>
      <c r="AJ298" s="109"/>
      <c r="AK298" s="118" t="e">
        <f t="shared" si="487"/>
        <v>#DIV/0!</v>
      </c>
      <c r="AL298" s="128">
        <v>0</v>
      </c>
      <c r="AM298" s="109"/>
      <c r="AN298" s="118" t="e">
        <f t="shared" si="489"/>
        <v>#DIV/0!</v>
      </c>
      <c r="AO298" s="128">
        <v>0</v>
      </c>
      <c r="AP298" s="109"/>
      <c r="AQ298" s="118" t="e">
        <f t="shared" si="491"/>
        <v>#DIV/0!</v>
      </c>
      <c r="AR298" s="109"/>
      <c r="AS298" s="99"/>
    </row>
    <row r="299" spans="1:45" s="183" customFormat="1" ht="15.6" x14ac:dyDescent="0.3">
      <c r="A299" s="380"/>
      <c r="B299" s="385"/>
      <c r="C299" s="381"/>
      <c r="D299" s="151" t="s">
        <v>43</v>
      </c>
      <c r="E299" s="116">
        <f t="shared" si="622"/>
        <v>168.7</v>
      </c>
      <c r="F299" s="102">
        <f t="shared" si="622"/>
        <v>0</v>
      </c>
      <c r="G299" s="118">
        <f t="shared" si="366"/>
        <v>0</v>
      </c>
      <c r="H299" s="128">
        <v>0</v>
      </c>
      <c r="I299" s="109">
        <v>0</v>
      </c>
      <c r="J299" s="118" t="e">
        <f t="shared" si="471"/>
        <v>#DIV/0!</v>
      </c>
      <c r="K299" s="128">
        <v>0</v>
      </c>
      <c r="L299" s="109">
        <v>0</v>
      </c>
      <c r="M299" s="118" t="e">
        <f t="shared" si="473"/>
        <v>#DIV/0!</v>
      </c>
      <c r="N299" s="128">
        <v>0</v>
      </c>
      <c r="O299" s="109">
        <v>0</v>
      </c>
      <c r="P299" s="118" t="e">
        <f t="shared" si="475"/>
        <v>#DIV/0!</v>
      </c>
      <c r="Q299" s="128">
        <v>0</v>
      </c>
      <c r="R299" s="109">
        <v>0</v>
      </c>
      <c r="S299" s="118" t="e">
        <f t="shared" si="477"/>
        <v>#DIV/0!</v>
      </c>
      <c r="T299" s="128">
        <v>0</v>
      </c>
      <c r="U299" s="109"/>
      <c r="V299" s="118" t="e">
        <f t="shared" si="479"/>
        <v>#DIV/0!</v>
      </c>
      <c r="W299" s="128">
        <v>168.7</v>
      </c>
      <c r="X299" s="109"/>
      <c r="Y299" s="118">
        <f t="shared" si="481"/>
        <v>0</v>
      </c>
      <c r="Z299" s="128">
        <v>0</v>
      </c>
      <c r="AA299" s="109">
        <v>0</v>
      </c>
      <c r="AB299" s="118" t="e">
        <f t="shared" si="260"/>
        <v>#DIV/0!</v>
      </c>
      <c r="AC299" s="128">
        <v>0</v>
      </c>
      <c r="AD299" s="109"/>
      <c r="AE299" s="118" t="e">
        <f t="shared" si="484"/>
        <v>#DIV/0!</v>
      </c>
      <c r="AF299" s="128"/>
      <c r="AG299" s="109"/>
      <c r="AH299" s="118" t="e">
        <f t="shared" si="492"/>
        <v>#DIV/0!</v>
      </c>
      <c r="AI299" s="128">
        <v>0</v>
      </c>
      <c r="AJ299" s="109">
        <v>0</v>
      </c>
      <c r="AK299" s="118" t="e">
        <f t="shared" si="487"/>
        <v>#DIV/0!</v>
      </c>
      <c r="AL299" s="128">
        <v>0</v>
      </c>
      <c r="AM299" s="109">
        <v>0</v>
      </c>
      <c r="AN299" s="118" t="e">
        <f t="shared" si="489"/>
        <v>#DIV/0!</v>
      </c>
      <c r="AO299" s="128">
        <v>0</v>
      </c>
      <c r="AP299" s="109"/>
      <c r="AQ299" s="118" t="e">
        <f t="shared" si="491"/>
        <v>#DIV/0!</v>
      </c>
      <c r="AR299" s="109"/>
      <c r="AS299" s="99"/>
    </row>
    <row r="300" spans="1:45" s="183" customFormat="1" ht="31.2" x14ac:dyDescent="0.3">
      <c r="A300" s="380"/>
      <c r="B300" s="385"/>
      <c r="C300" s="381"/>
      <c r="D300" s="151" t="s">
        <v>285</v>
      </c>
      <c r="E300" s="116">
        <f t="shared" si="622"/>
        <v>0</v>
      </c>
      <c r="F300" s="102">
        <f t="shared" si="622"/>
        <v>0</v>
      </c>
      <c r="G300" s="118" t="e">
        <f t="shared" si="366"/>
        <v>#DIV/0!</v>
      </c>
      <c r="H300" s="128">
        <v>0</v>
      </c>
      <c r="I300" s="109">
        <v>0</v>
      </c>
      <c r="J300" s="118" t="e">
        <f t="shared" si="471"/>
        <v>#DIV/0!</v>
      </c>
      <c r="K300" s="128">
        <v>0</v>
      </c>
      <c r="L300" s="109">
        <v>0</v>
      </c>
      <c r="M300" s="118" t="e">
        <f t="shared" si="473"/>
        <v>#DIV/0!</v>
      </c>
      <c r="N300" s="128">
        <v>0</v>
      </c>
      <c r="O300" s="109">
        <v>0</v>
      </c>
      <c r="P300" s="118" t="e">
        <f t="shared" si="475"/>
        <v>#DIV/0!</v>
      </c>
      <c r="Q300" s="128">
        <v>0</v>
      </c>
      <c r="R300" s="109">
        <v>0</v>
      </c>
      <c r="S300" s="118" t="e">
        <f t="shared" si="477"/>
        <v>#DIV/0!</v>
      </c>
      <c r="T300" s="128">
        <v>0</v>
      </c>
      <c r="U300" s="109"/>
      <c r="V300" s="118" t="e">
        <f t="shared" si="479"/>
        <v>#DIV/0!</v>
      </c>
      <c r="W300" s="128">
        <v>0</v>
      </c>
      <c r="X300" s="109"/>
      <c r="Y300" s="118" t="e">
        <f t="shared" si="481"/>
        <v>#DIV/0!</v>
      </c>
      <c r="Z300" s="128">
        <v>0</v>
      </c>
      <c r="AA300" s="109"/>
      <c r="AB300" s="118" t="e">
        <f t="shared" si="260"/>
        <v>#DIV/0!</v>
      </c>
      <c r="AC300" s="128">
        <v>0</v>
      </c>
      <c r="AD300" s="109"/>
      <c r="AE300" s="118" t="e">
        <f t="shared" si="484"/>
        <v>#DIV/0!</v>
      </c>
      <c r="AF300" s="128">
        <v>0</v>
      </c>
      <c r="AG300" s="109"/>
      <c r="AH300" s="118" t="e">
        <f t="shared" si="492"/>
        <v>#DIV/0!</v>
      </c>
      <c r="AI300" s="128">
        <v>0</v>
      </c>
      <c r="AJ300" s="109"/>
      <c r="AK300" s="118" t="e">
        <f t="shared" si="487"/>
        <v>#DIV/0!</v>
      </c>
      <c r="AL300" s="128">
        <v>0</v>
      </c>
      <c r="AM300" s="109"/>
      <c r="AN300" s="118" t="e">
        <f t="shared" si="489"/>
        <v>#DIV/0!</v>
      </c>
      <c r="AO300" s="128">
        <v>0</v>
      </c>
      <c r="AP300" s="109"/>
      <c r="AQ300" s="118" t="e">
        <f t="shared" si="491"/>
        <v>#DIV/0!</v>
      </c>
      <c r="AR300" s="109"/>
      <c r="AS300" s="99"/>
    </row>
    <row r="301" spans="1:45" s="183" customFormat="1" ht="27" customHeight="1" x14ac:dyDescent="0.3">
      <c r="A301" s="380" t="s">
        <v>10</v>
      </c>
      <c r="B301" s="379" t="s">
        <v>333</v>
      </c>
      <c r="C301" s="381"/>
      <c r="D301" s="164" t="s">
        <v>284</v>
      </c>
      <c r="E301" s="116">
        <f>E302+E303+E304</f>
        <v>50</v>
      </c>
      <c r="F301" s="117">
        <f t="shared" ref="F301:AP301" si="623">F302+F303+F304</f>
        <v>0</v>
      </c>
      <c r="G301" s="117">
        <f t="shared" si="366"/>
        <v>0</v>
      </c>
      <c r="H301" s="116">
        <f t="shared" si="623"/>
        <v>0</v>
      </c>
      <c r="I301" s="117">
        <f t="shared" si="623"/>
        <v>0</v>
      </c>
      <c r="J301" s="117" t="e">
        <f t="shared" si="471"/>
        <v>#DIV/0!</v>
      </c>
      <c r="K301" s="116">
        <f t="shared" ref="K301" si="624">K302+K303+K304</f>
        <v>0</v>
      </c>
      <c r="L301" s="117">
        <f t="shared" si="623"/>
        <v>0</v>
      </c>
      <c r="M301" s="117" t="e">
        <f t="shared" si="473"/>
        <v>#DIV/0!</v>
      </c>
      <c r="N301" s="116">
        <f t="shared" ref="N301" si="625">N302+N303+N304</f>
        <v>0</v>
      </c>
      <c r="O301" s="117">
        <f t="shared" si="623"/>
        <v>0</v>
      </c>
      <c r="P301" s="117" t="e">
        <f t="shared" si="475"/>
        <v>#DIV/0!</v>
      </c>
      <c r="Q301" s="116">
        <f t="shared" ref="Q301" si="626">Q302+Q303+Q304</f>
        <v>0</v>
      </c>
      <c r="R301" s="117">
        <f t="shared" si="623"/>
        <v>0</v>
      </c>
      <c r="S301" s="117" t="e">
        <f t="shared" si="477"/>
        <v>#DIV/0!</v>
      </c>
      <c r="T301" s="116">
        <f t="shared" ref="T301" si="627">T302+T303+T304</f>
        <v>0</v>
      </c>
      <c r="U301" s="117">
        <f t="shared" si="623"/>
        <v>0</v>
      </c>
      <c r="V301" s="117" t="e">
        <f t="shared" si="479"/>
        <v>#DIV/0!</v>
      </c>
      <c r="W301" s="116">
        <f t="shared" ref="W301" si="628">W302+W303+W304</f>
        <v>50</v>
      </c>
      <c r="X301" s="117">
        <f t="shared" si="623"/>
        <v>0</v>
      </c>
      <c r="Y301" s="117">
        <f t="shared" si="481"/>
        <v>0</v>
      </c>
      <c r="Z301" s="116">
        <f t="shared" ref="Z301" si="629">Z302+Z303+Z304</f>
        <v>0</v>
      </c>
      <c r="AA301" s="117">
        <f t="shared" si="623"/>
        <v>0</v>
      </c>
      <c r="AB301" s="117" t="e">
        <f t="shared" si="260"/>
        <v>#DIV/0!</v>
      </c>
      <c r="AC301" s="116">
        <f t="shared" ref="AC301" si="630">AC302+AC303+AC304</f>
        <v>0</v>
      </c>
      <c r="AD301" s="117">
        <f t="shared" si="623"/>
        <v>0</v>
      </c>
      <c r="AE301" s="117" t="e">
        <f t="shared" si="484"/>
        <v>#DIV/0!</v>
      </c>
      <c r="AF301" s="116">
        <f t="shared" ref="AF301" si="631">AF302+AF303+AF304</f>
        <v>0</v>
      </c>
      <c r="AG301" s="117">
        <f t="shared" si="623"/>
        <v>0</v>
      </c>
      <c r="AH301" s="117" t="e">
        <f t="shared" si="492"/>
        <v>#DIV/0!</v>
      </c>
      <c r="AI301" s="116">
        <f t="shared" ref="AI301" si="632">AI302+AI303+AI304</f>
        <v>0</v>
      </c>
      <c r="AJ301" s="117">
        <f t="shared" si="623"/>
        <v>0</v>
      </c>
      <c r="AK301" s="117" t="e">
        <f t="shared" si="487"/>
        <v>#DIV/0!</v>
      </c>
      <c r="AL301" s="116">
        <f t="shared" ref="AL301" si="633">AL302+AL303+AL304</f>
        <v>0</v>
      </c>
      <c r="AM301" s="117">
        <f t="shared" si="623"/>
        <v>0</v>
      </c>
      <c r="AN301" s="117" t="e">
        <f t="shared" si="489"/>
        <v>#DIV/0!</v>
      </c>
      <c r="AO301" s="116">
        <f t="shared" ref="AO301" si="634">AO302+AO303+AO304</f>
        <v>0</v>
      </c>
      <c r="AP301" s="117">
        <f t="shared" si="623"/>
        <v>0</v>
      </c>
      <c r="AQ301" s="117" t="e">
        <f t="shared" si="491"/>
        <v>#DIV/0!</v>
      </c>
      <c r="AR301" s="203"/>
      <c r="AS301" s="119"/>
    </row>
    <row r="302" spans="1:45" s="183" customFormat="1" ht="31.2" x14ac:dyDescent="0.3">
      <c r="A302" s="380"/>
      <c r="B302" s="379"/>
      <c r="C302" s="381"/>
      <c r="D302" s="151" t="s">
        <v>2</v>
      </c>
      <c r="E302" s="116">
        <f t="shared" ref="E302:F304" si="635">H302+K302+N302+Q302+T302+W302+Z302+AC302+AF302+AI302+AL302+AO302</f>
        <v>0</v>
      </c>
      <c r="F302" s="102">
        <f t="shared" si="635"/>
        <v>0</v>
      </c>
      <c r="G302" s="118" t="e">
        <f t="shared" si="366"/>
        <v>#DIV/0!</v>
      </c>
      <c r="H302" s="128">
        <v>0</v>
      </c>
      <c r="I302" s="109">
        <v>0</v>
      </c>
      <c r="J302" s="118" t="e">
        <f t="shared" si="471"/>
        <v>#DIV/0!</v>
      </c>
      <c r="K302" s="128">
        <v>0</v>
      </c>
      <c r="L302" s="109">
        <v>0</v>
      </c>
      <c r="M302" s="118" t="e">
        <f t="shared" si="473"/>
        <v>#DIV/0!</v>
      </c>
      <c r="N302" s="128">
        <v>0</v>
      </c>
      <c r="O302" s="109">
        <v>0</v>
      </c>
      <c r="P302" s="118" t="e">
        <f t="shared" si="475"/>
        <v>#DIV/0!</v>
      </c>
      <c r="Q302" s="128">
        <v>0</v>
      </c>
      <c r="R302" s="109">
        <v>0</v>
      </c>
      <c r="S302" s="118" t="e">
        <f t="shared" si="477"/>
        <v>#DIV/0!</v>
      </c>
      <c r="T302" s="128">
        <v>0</v>
      </c>
      <c r="U302" s="109"/>
      <c r="V302" s="118" t="e">
        <f t="shared" si="479"/>
        <v>#DIV/0!</v>
      </c>
      <c r="W302" s="128">
        <v>0</v>
      </c>
      <c r="X302" s="109"/>
      <c r="Y302" s="118" t="e">
        <f t="shared" si="481"/>
        <v>#DIV/0!</v>
      </c>
      <c r="Z302" s="128">
        <v>0</v>
      </c>
      <c r="AA302" s="109"/>
      <c r="AB302" s="118" t="e">
        <f t="shared" si="260"/>
        <v>#DIV/0!</v>
      </c>
      <c r="AC302" s="128">
        <v>0</v>
      </c>
      <c r="AD302" s="109"/>
      <c r="AE302" s="118" t="e">
        <f t="shared" si="484"/>
        <v>#DIV/0!</v>
      </c>
      <c r="AF302" s="128">
        <v>0</v>
      </c>
      <c r="AG302" s="109"/>
      <c r="AH302" s="118" t="e">
        <f t="shared" si="492"/>
        <v>#DIV/0!</v>
      </c>
      <c r="AI302" s="128">
        <v>0</v>
      </c>
      <c r="AJ302" s="109"/>
      <c r="AK302" s="118" t="e">
        <f t="shared" si="487"/>
        <v>#DIV/0!</v>
      </c>
      <c r="AL302" s="128">
        <v>0</v>
      </c>
      <c r="AM302" s="109"/>
      <c r="AN302" s="118" t="e">
        <f t="shared" si="489"/>
        <v>#DIV/0!</v>
      </c>
      <c r="AO302" s="128">
        <v>0</v>
      </c>
      <c r="AP302" s="109"/>
      <c r="AQ302" s="118" t="e">
        <f t="shared" si="491"/>
        <v>#DIV/0!</v>
      </c>
      <c r="AR302" s="109"/>
      <c r="AS302" s="99"/>
    </row>
    <row r="303" spans="1:45" s="183" customFormat="1" ht="15.6" x14ac:dyDescent="0.3">
      <c r="A303" s="380"/>
      <c r="B303" s="379"/>
      <c r="C303" s="381"/>
      <c r="D303" s="151" t="s">
        <v>43</v>
      </c>
      <c r="E303" s="116">
        <f t="shared" si="635"/>
        <v>50</v>
      </c>
      <c r="F303" s="102">
        <f t="shared" si="635"/>
        <v>0</v>
      </c>
      <c r="G303" s="118">
        <f t="shared" si="366"/>
        <v>0</v>
      </c>
      <c r="H303" s="128">
        <v>0</v>
      </c>
      <c r="I303" s="109">
        <v>0</v>
      </c>
      <c r="J303" s="118" t="e">
        <f t="shared" si="471"/>
        <v>#DIV/0!</v>
      </c>
      <c r="K303" s="128">
        <v>0</v>
      </c>
      <c r="L303" s="109">
        <v>0</v>
      </c>
      <c r="M303" s="118" t="e">
        <f t="shared" si="473"/>
        <v>#DIV/0!</v>
      </c>
      <c r="N303" s="128">
        <v>0</v>
      </c>
      <c r="O303" s="109">
        <v>0</v>
      </c>
      <c r="P303" s="118" t="e">
        <f t="shared" si="475"/>
        <v>#DIV/0!</v>
      </c>
      <c r="Q303" s="128">
        <v>0</v>
      </c>
      <c r="R303" s="109">
        <v>0</v>
      </c>
      <c r="S303" s="118" t="e">
        <f t="shared" si="477"/>
        <v>#DIV/0!</v>
      </c>
      <c r="T303" s="128">
        <v>0</v>
      </c>
      <c r="U303" s="109"/>
      <c r="V303" s="118" t="e">
        <f t="shared" si="479"/>
        <v>#DIV/0!</v>
      </c>
      <c r="W303" s="128">
        <v>50</v>
      </c>
      <c r="X303" s="109"/>
      <c r="Y303" s="118">
        <f t="shared" si="481"/>
        <v>0</v>
      </c>
      <c r="Z303" s="128">
        <v>0</v>
      </c>
      <c r="AA303" s="109">
        <v>0</v>
      </c>
      <c r="AB303" s="118" t="e">
        <f t="shared" si="260"/>
        <v>#DIV/0!</v>
      </c>
      <c r="AC303" s="128">
        <v>0</v>
      </c>
      <c r="AD303" s="109"/>
      <c r="AE303" s="118" t="e">
        <f t="shared" si="484"/>
        <v>#DIV/0!</v>
      </c>
      <c r="AF303" s="128">
        <v>0</v>
      </c>
      <c r="AG303" s="109"/>
      <c r="AH303" s="118" t="e">
        <f t="shared" si="492"/>
        <v>#DIV/0!</v>
      </c>
      <c r="AI303" s="128">
        <v>0</v>
      </c>
      <c r="AJ303" s="109"/>
      <c r="AK303" s="118" t="e">
        <f t="shared" si="487"/>
        <v>#DIV/0!</v>
      </c>
      <c r="AL303" s="128">
        <v>0</v>
      </c>
      <c r="AM303" s="109"/>
      <c r="AN303" s="118" t="e">
        <f t="shared" si="489"/>
        <v>#DIV/0!</v>
      </c>
      <c r="AO303" s="128">
        <v>0</v>
      </c>
      <c r="AP303" s="109"/>
      <c r="AQ303" s="118" t="e">
        <f t="shared" si="491"/>
        <v>#DIV/0!</v>
      </c>
      <c r="AR303" s="109"/>
      <c r="AS303" s="99"/>
    </row>
    <row r="304" spans="1:45" s="183" customFormat="1" ht="31.2" x14ac:dyDescent="0.3">
      <c r="A304" s="380"/>
      <c r="B304" s="379"/>
      <c r="C304" s="381"/>
      <c r="D304" s="151" t="s">
        <v>285</v>
      </c>
      <c r="E304" s="116">
        <f t="shared" si="635"/>
        <v>0</v>
      </c>
      <c r="F304" s="102">
        <f t="shared" si="635"/>
        <v>0</v>
      </c>
      <c r="G304" s="118" t="e">
        <f t="shared" si="366"/>
        <v>#DIV/0!</v>
      </c>
      <c r="H304" s="128">
        <v>0</v>
      </c>
      <c r="I304" s="109">
        <v>0</v>
      </c>
      <c r="J304" s="118" t="e">
        <f t="shared" si="471"/>
        <v>#DIV/0!</v>
      </c>
      <c r="K304" s="128">
        <v>0</v>
      </c>
      <c r="L304" s="109">
        <v>0</v>
      </c>
      <c r="M304" s="118" t="e">
        <f t="shared" si="473"/>
        <v>#DIV/0!</v>
      </c>
      <c r="N304" s="128">
        <v>0</v>
      </c>
      <c r="O304" s="109">
        <v>0</v>
      </c>
      <c r="P304" s="118" t="e">
        <f t="shared" si="475"/>
        <v>#DIV/0!</v>
      </c>
      <c r="Q304" s="128">
        <v>0</v>
      </c>
      <c r="R304" s="109">
        <v>0</v>
      </c>
      <c r="S304" s="118" t="e">
        <f t="shared" si="477"/>
        <v>#DIV/0!</v>
      </c>
      <c r="T304" s="128">
        <v>0</v>
      </c>
      <c r="U304" s="109"/>
      <c r="V304" s="118" t="e">
        <f t="shared" si="479"/>
        <v>#DIV/0!</v>
      </c>
      <c r="W304" s="128">
        <v>0</v>
      </c>
      <c r="X304" s="109"/>
      <c r="Y304" s="118" t="e">
        <f t="shared" si="481"/>
        <v>#DIV/0!</v>
      </c>
      <c r="Z304" s="128">
        <v>0</v>
      </c>
      <c r="AA304" s="109"/>
      <c r="AB304" s="118" t="e">
        <f t="shared" si="260"/>
        <v>#DIV/0!</v>
      </c>
      <c r="AC304" s="128">
        <v>0</v>
      </c>
      <c r="AD304" s="109"/>
      <c r="AE304" s="118" t="e">
        <f t="shared" si="484"/>
        <v>#DIV/0!</v>
      </c>
      <c r="AF304" s="128">
        <v>0</v>
      </c>
      <c r="AG304" s="109"/>
      <c r="AH304" s="118" t="e">
        <f t="shared" si="492"/>
        <v>#DIV/0!</v>
      </c>
      <c r="AI304" s="128">
        <v>0</v>
      </c>
      <c r="AJ304" s="109"/>
      <c r="AK304" s="118" t="e">
        <f t="shared" si="487"/>
        <v>#DIV/0!</v>
      </c>
      <c r="AL304" s="128">
        <v>0</v>
      </c>
      <c r="AM304" s="109"/>
      <c r="AN304" s="118" t="e">
        <f t="shared" si="489"/>
        <v>#DIV/0!</v>
      </c>
      <c r="AO304" s="128">
        <v>0</v>
      </c>
      <c r="AP304" s="109"/>
      <c r="AQ304" s="118" t="e">
        <f t="shared" si="491"/>
        <v>#DIV/0!</v>
      </c>
      <c r="AR304" s="109"/>
      <c r="AS304" s="99"/>
    </row>
    <row r="305" spans="1:45" s="183" customFormat="1" ht="15.6" collapsed="1" x14ac:dyDescent="0.3">
      <c r="A305" s="380" t="s">
        <v>334</v>
      </c>
      <c r="B305" s="380"/>
      <c r="C305" s="380"/>
      <c r="D305" s="182" t="s">
        <v>284</v>
      </c>
      <c r="E305" s="116">
        <f t="shared" ref="E305:F308" si="636">E257</f>
        <v>28447.9</v>
      </c>
      <c r="F305" s="103">
        <f t="shared" si="636"/>
        <v>0</v>
      </c>
      <c r="G305" s="103">
        <f t="shared" si="366"/>
        <v>0</v>
      </c>
      <c r="H305" s="116">
        <f t="shared" ref="H305:I308" si="637">H257</f>
        <v>0</v>
      </c>
      <c r="I305" s="103">
        <f t="shared" si="637"/>
        <v>0</v>
      </c>
      <c r="J305" s="103" t="e">
        <f t="shared" si="471"/>
        <v>#DIV/0!</v>
      </c>
      <c r="K305" s="116">
        <f t="shared" ref="K305:L308" si="638">K257</f>
        <v>0</v>
      </c>
      <c r="L305" s="103">
        <f t="shared" si="638"/>
        <v>0</v>
      </c>
      <c r="M305" s="103" t="e">
        <f t="shared" si="473"/>
        <v>#DIV/0!</v>
      </c>
      <c r="N305" s="116">
        <f t="shared" ref="N305:O308" si="639">N257</f>
        <v>0</v>
      </c>
      <c r="O305" s="103">
        <f t="shared" si="639"/>
        <v>0</v>
      </c>
      <c r="P305" s="103" t="e">
        <f t="shared" si="475"/>
        <v>#DIV/0!</v>
      </c>
      <c r="Q305" s="116">
        <f t="shared" ref="Q305:R308" si="640">Q257</f>
        <v>0</v>
      </c>
      <c r="R305" s="103">
        <f t="shared" si="640"/>
        <v>0</v>
      </c>
      <c r="S305" s="103" t="e">
        <f t="shared" si="477"/>
        <v>#DIV/0!</v>
      </c>
      <c r="T305" s="116">
        <f t="shared" ref="T305:U308" si="641">T257</f>
        <v>0</v>
      </c>
      <c r="U305" s="103">
        <f t="shared" si="641"/>
        <v>0</v>
      </c>
      <c r="V305" s="103" t="e">
        <f t="shared" si="479"/>
        <v>#DIV/0!</v>
      </c>
      <c r="W305" s="116">
        <f t="shared" ref="W305:X308" si="642">W257</f>
        <v>28447.9</v>
      </c>
      <c r="X305" s="103">
        <f t="shared" si="642"/>
        <v>0</v>
      </c>
      <c r="Y305" s="103">
        <f t="shared" si="481"/>
        <v>0</v>
      </c>
      <c r="Z305" s="116">
        <f t="shared" ref="Z305:AA308" si="643">Z257</f>
        <v>0</v>
      </c>
      <c r="AA305" s="103">
        <f t="shared" si="643"/>
        <v>0</v>
      </c>
      <c r="AB305" s="103" t="e">
        <f t="shared" si="260"/>
        <v>#DIV/0!</v>
      </c>
      <c r="AC305" s="116">
        <f t="shared" ref="AC305:AD308" si="644">AC257</f>
        <v>0</v>
      </c>
      <c r="AD305" s="103">
        <f t="shared" si="644"/>
        <v>0</v>
      </c>
      <c r="AE305" s="103" t="e">
        <f t="shared" si="484"/>
        <v>#DIV/0!</v>
      </c>
      <c r="AF305" s="116">
        <f t="shared" ref="AF305:AG308" si="645">AF257</f>
        <v>0</v>
      </c>
      <c r="AG305" s="103">
        <f t="shared" si="645"/>
        <v>0</v>
      </c>
      <c r="AH305" s="103" t="e">
        <f t="shared" si="492"/>
        <v>#DIV/0!</v>
      </c>
      <c r="AI305" s="116">
        <f t="shared" ref="AI305:AJ308" si="646">AI257</f>
        <v>0</v>
      </c>
      <c r="AJ305" s="103">
        <f t="shared" si="646"/>
        <v>0</v>
      </c>
      <c r="AK305" s="103" t="e">
        <f t="shared" si="487"/>
        <v>#DIV/0!</v>
      </c>
      <c r="AL305" s="116">
        <f t="shared" ref="AL305:AM308" si="647">AL257</f>
        <v>0</v>
      </c>
      <c r="AM305" s="103">
        <f t="shared" si="647"/>
        <v>0</v>
      </c>
      <c r="AN305" s="103" t="e">
        <f t="shared" si="489"/>
        <v>#DIV/0!</v>
      </c>
      <c r="AO305" s="116">
        <f t="shared" ref="AO305:AP308" si="648">AO257</f>
        <v>0</v>
      </c>
      <c r="AP305" s="103">
        <f t="shared" si="648"/>
        <v>0</v>
      </c>
      <c r="AQ305" s="103" t="e">
        <f t="shared" si="491"/>
        <v>#DIV/0!</v>
      </c>
      <c r="AR305" s="203"/>
      <c r="AS305" s="119"/>
    </row>
    <row r="306" spans="1:45" s="183" customFormat="1" ht="31.2" x14ac:dyDescent="0.3">
      <c r="A306" s="380"/>
      <c r="B306" s="380"/>
      <c r="C306" s="380"/>
      <c r="D306" s="182" t="s">
        <v>2</v>
      </c>
      <c r="E306" s="116">
        <f t="shared" si="636"/>
        <v>15066.800000000001</v>
      </c>
      <c r="F306" s="103">
        <f t="shared" si="636"/>
        <v>0</v>
      </c>
      <c r="G306" s="103">
        <f t="shared" si="366"/>
        <v>0</v>
      </c>
      <c r="H306" s="116">
        <f t="shared" si="637"/>
        <v>0</v>
      </c>
      <c r="I306" s="103">
        <f t="shared" si="637"/>
        <v>0</v>
      </c>
      <c r="J306" s="103" t="e">
        <f t="shared" si="471"/>
        <v>#DIV/0!</v>
      </c>
      <c r="K306" s="116">
        <f t="shared" si="638"/>
        <v>0</v>
      </c>
      <c r="L306" s="103">
        <f t="shared" si="638"/>
        <v>0</v>
      </c>
      <c r="M306" s="103" t="e">
        <f t="shared" si="473"/>
        <v>#DIV/0!</v>
      </c>
      <c r="N306" s="116">
        <f t="shared" si="639"/>
        <v>0</v>
      </c>
      <c r="O306" s="103">
        <f t="shared" si="639"/>
        <v>0</v>
      </c>
      <c r="P306" s="103" t="e">
        <f t="shared" si="475"/>
        <v>#DIV/0!</v>
      </c>
      <c r="Q306" s="116">
        <f t="shared" si="640"/>
        <v>0</v>
      </c>
      <c r="R306" s="103">
        <f t="shared" si="640"/>
        <v>0</v>
      </c>
      <c r="S306" s="103" t="e">
        <f t="shared" si="477"/>
        <v>#DIV/0!</v>
      </c>
      <c r="T306" s="116">
        <f t="shared" si="641"/>
        <v>0</v>
      </c>
      <c r="U306" s="103">
        <f t="shared" si="641"/>
        <v>0</v>
      </c>
      <c r="V306" s="103" t="e">
        <f t="shared" si="479"/>
        <v>#DIV/0!</v>
      </c>
      <c r="W306" s="116">
        <f t="shared" si="642"/>
        <v>15066.800000000001</v>
      </c>
      <c r="X306" s="103">
        <f t="shared" si="642"/>
        <v>0</v>
      </c>
      <c r="Y306" s="103">
        <f t="shared" si="481"/>
        <v>0</v>
      </c>
      <c r="Z306" s="116">
        <f t="shared" si="643"/>
        <v>0</v>
      </c>
      <c r="AA306" s="103">
        <f t="shared" si="643"/>
        <v>0</v>
      </c>
      <c r="AB306" s="103" t="e">
        <f t="shared" si="260"/>
        <v>#DIV/0!</v>
      </c>
      <c r="AC306" s="116">
        <f t="shared" si="644"/>
        <v>0</v>
      </c>
      <c r="AD306" s="103">
        <f t="shared" si="644"/>
        <v>0</v>
      </c>
      <c r="AE306" s="103" t="e">
        <f t="shared" si="484"/>
        <v>#DIV/0!</v>
      </c>
      <c r="AF306" s="116">
        <f t="shared" si="645"/>
        <v>0</v>
      </c>
      <c r="AG306" s="103">
        <f t="shared" si="645"/>
        <v>0</v>
      </c>
      <c r="AH306" s="103" t="e">
        <f t="shared" si="492"/>
        <v>#DIV/0!</v>
      </c>
      <c r="AI306" s="116">
        <f t="shared" si="646"/>
        <v>0</v>
      </c>
      <c r="AJ306" s="103">
        <f t="shared" si="646"/>
        <v>0</v>
      </c>
      <c r="AK306" s="103" t="e">
        <f t="shared" si="487"/>
        <v>#DIV/0!</v>
      </c>
      <c r="AL306" s="116">
        <f t="shared" si="647"/>
        <v>0</v>
      </c>
      <c r="AM306" s="103">
        <f t="shared" si="647"/>
        <v>0</v>
      </c>
      <c r="AN306" s="103" t="e">
        <f t="shared" si="489"/>
        <v>#DIV/0!</v>
      </c>
      <c r="AO306" s="116">
        <f t="shared" si="648"/>
        <v>0</v>
      </c>
      <c r="AP306" s="103">
        <f t="shared" si="648"/>
        <v>0</v>
      </c>
      <c r="AQ306" s="103" t="e">
        <f t="shared" si="491"/>
        <v>#DIV/0!</v>
      </c>
      <c r="AR306" s="109"/>
      <c r="AS306" s="99"/>
    </row>
    <row r="307" spans="1:45" ht="15.6" x14ac:dyDescent="0.3">
      <c r="A307" s="380"/>
      <c r="B307" s="380"/>
      <c r="C307" s="380"/>
      <c r="D307" s="182" t="s">
        <v>43</v>
      </c>
      <c r="E307" s="116">
        <f t="shared" si="636"/>
        <v>13381.100000000002</v>
      </c>
      <c r="F307" s="103">
        <f t="shared" si="636"/>
        <v>0</v>
      </c>
      <c r="G307" s="103">
        <f t="shared" si="366"/>
        <v>0</v>
      </c>
      <c r="H307" s="116">
        <f t="shared" si="637"/>
        <v>0</v>
      </c>
      <c r="I307" s="103">
        <f t="shared" si="637"/>
        <v>0</v>
      </c>
      <c r="J307" s="103" t="e">
        <f t="shared" si="471"/>
        <v>#DIV/0!</v>
      </c>
      <c r="K307" s="116">
        <f t="shared" si="638"/>
        <v>0</v>
      </c>
      <c r="L307" s="103">
        <f t="shared" si="638"/>
        <v>0</v>
      </c>
      <c r="M307" s="103" t="e">
        <f t="shared" si="473"/>
        <v>#DIV/0!</v>
      </c>
      <c r="N307" s="116">
        <f t="shared" si="639"/>
        <v>0</v>
      </c>
      <c r="O307" s="103">
        <f t="shared" si="639"/>
        <v>0</v>
      </c>
      <c r="P307" s="103" t="e">
        <f t="shared" si="475"/>
        <v>#DIV/0!</v>
      </c>
      <c r="Q307" s="116">
        <f t="shared" si="640"/>
        <v>0</v>
      </c>
      <c r="R307" s="103">
        <f t="shared" si="640"/>
        <v>0</v>
      </c>
      <c r="S307" s="103" t="e">
        <f t="shared" si="477"/>
        <v>#DIV/0!</v>
      </c>
      <c r="T307" s="116">
        <f t="shared" si="641"/>
        <v>0</v>
      </c>
      <c r="U307" s="103">
        <f t="shared" si="641"/>
        <v>0</v>
      </c>
      <c r="V307" s="103" t="e">
        <f t="shared" si="479"/>
        <v>#DIV/0!</v>
      </c>
      <c r="W307" s="116">
        <f t="shared" si="642"/>
        <v>13381.100000000002</v>
      </c>
      <c r="X307" s="103">
        <f t="shared" si="642"/>
        <v>0</v>
      </c>
      <c r="Y307" s="103">
        <f t="shared" si="481"/>
        <v>0</v>
      </c>
      <c r="Z307" s="116">
        <f t="shared" si="643"/>
        <v>0</v>
      </c>
      <c r="AA307" s="103">
        <f t="shared" si="643"/>
        <v>0</v>
      </c>
      <c r="AB307" s="103" t="e">
        <f t="shared" si="260"/>
        <v>#DIV/0!</v>
      </c>
      <c r="AC307" s="116">
        <f t="shared" si="644"/>
        <v>0</v>
      </c>
      <c r="AD307" s="103">
        <f t="shared" si="644"/>
        <v>0</v>
      </c>
      <c r="AE307" s="103" t="e">
        <f t="shared" si="484"/>
        <v>#DIV/0!</v>
      </c>
      <c r="AF307" s="116">
        <f t="shared" si="645"/>
        <v>0</v>
      </c>
      <c r="AG307" s="103">
        <f t="shared" si="645"/>
        <v>0</v>
      </c>
      <c r="AH307" s="103" t="e">
        <f t="shared" si="492"/>
        <v>#DIV/0!</v>
      </c>
      <c r="AI307" s="116">
        <f t="shared" si="646"/>
        <v>0</v>
      </c>
      <c r="AJ307" s="103">
        <f t="shared" si="646"/>
        <v>0</v>
      </c>
      <c r="AK307" s="103" t="e">
        <f t="shared" si="487"/>
        <v>#DIV/0!</v>
      </c>
      <c r="AL307" s="116">
        <f t="shared" si="647"/>
        <v>0</v>
      </c>
      <c r="AM307" s="103">
        <f t="shared" si="647"/>
        <v>0</v>
      </c>
      <c r="AN307" s="103" t="e">
        <f t="shared" si="489"/>
        <v>#DIV/0!</v>
      </c>
      <c r="AO307" s="116">
        <f t="shared" si="648"/>
        <v>0</v>
      </c>
      <c r="AP307" s="103">
        <f t="shared" si="648"/>
        <v>0</v>
      </c>
      <c r="AQ307" s="103" t="e">
        <f t="shared" si="491"/>
        <v>#DIV/0!</v>
      </c>
      <c r="AR307" s="109"/>
    </row>
    <row r="308" spans="1:45" ht="31.2" x14ac:dyDescent="0.3">
      <c r="A308" s="380"/>
      <c r="B308" s="380"/>
      <c r="C308" s="380"/>
      <c r="D308" s="182" t="s">
        <v>285</v>
      </c>
      <c r="E308" s="116">
        <f t="shared" si="636"/>
        <v>0</v>
      </c>
      <c r="F308" s="103">
        <f t="shared" si="636"/>
        <v>0</v>
      </c>
      <c r="G308" s="103" t="e">
        <f t="shared" si="366"/>
        <v>#DIV/0!</v>
      </c>
      <c r="H308" s="116">
        <f t="shared" si="637"/>
        <v>0</v>
      </c>
      <c r="I308" s="103">
        <f t="shared" si="637"/>
        <v>0</v>
      </c>
      <c r="J308" s="103" t="e">
        <f t="shared" si="471"/>
        <v>#DIV/0!</v>
      </c>
      <c r="K308" s="116">
        <f t="shared" si="638"/>
        <v>0</v>
      </c>
      <c r="L308" s="103">
        <f t="shared" si="638"/>
        <v>0</v>
      </c>
      <c r="M308" s="103" t="e">
        <f t="shared" si="473"/>
        <v>#DIV/0!</v>
      </c>
      <c r="N308" s="116">
        <f t="shared" si="639"/>
        <v>0</v>
      </c>
      <c r="O308" s="103">
        <f t="shared" si="639"/>
        <v>0</v>
      </c>
      <c r="P308" s="103" t="e">
        <f t="shared" si="475"/>
        <v>#DIV/0!</v>
      </c>
      <c r="Q308" s="116">
        <f t="shared" si="640"/>
        <v>0</v>
      </c>
      <c r="R308" s="103">
        <f t="shared" si="640"/>
        <v>0</v>
      </c>
      <c r="S308" s="103" t="e">
        <f t="shared" si="477"/>
        <v>#DIV/0!</v>
      </c>
      <c r="T308" s="116">
        <f t="shared" si="641"/>
        <v>0</v>
      </c>
      <c r="U308" s="103">
        <f t="shared" si="641"/>
        <v>0</v>
      </c>
      <c r="V308" s="103" t="e">
        <f t="shared" si="479"/>
        <v>#DIV/0!</v>
      </c>
      <c r="W308" s="116">
        <f t="shared" si="642"/>
        <v>0</v>
      </c>
      <c r="X308" s="103">
        <f t="shared" si="642"/>
        <v>0</v>
      </c>
      <c r="Y308" s="103" t="e">
        <f t="shared" si="481"/>
        <v>#DIV/0!</v>
      </c>
      <c r="Z308" s="116">
        <f t="shared" si="643"/>
        <v>0</v>
      </c>
      <c r="AA308" s="103">
        <f t="shared" si="643"/>
        <v>0</v>
      </c>
      <c r="AB308" s="103" t="e">
        <f t="shared" si="260"/>
        <v>#DIV/0!</v>
      </c>
      <c r="AC308" s="116">
        <f t="shared" si="644"/>
        <v>0</v>
      </c>
      <c r="AD308" s="103">
        <f t="shared" si="644"/>
        <v>0</v>
      </c>
      <c r="AE308" s="103" t="e">
        <f t="shared" si="484"/>
        <v>#DIV/0!</v>
      </c>
      <c r="AF308" s="116">
        <f t="shared" si="645"/>
        <v>0</v>
      </c>
      <c r="AG308" s="103">
        <f t="shared" si="645"/>
        <v>0</v>
      </c>
      <c r="AH308" s="103" t="e">
        <f t="shared" si="492"/>
        <v>#DIV/0!</v>
      </c>
      <c r="AI308" s="116">
        <f t="shared" si="646"/>
        <v>0</v>
      </c>
      <c r="AJ308" s="103">
        <f t="shared" si="646"/>
        <v>0</v>
      </c>
      <c r="AK308" s="103" t="e">
        <f t="shared" si="487"/>
        <v>#DIV/0!</v>
      </c>
      <c r="AL308" s="116">
        <f t="shared" si="647"/>
        <v>0</v>
      </c>
      <c r="AM308" s="103">
        <f t="shared" si="647"/>
        <v>0</v>
      </c>
      <c r="AN308" s="103" t="e">
        <f t="shared" si="489"/>
        <v>#DIV/0!</v>
      </c>
      <c r="AO308" s="116">
        <f t="shared" si="648"/>
        <v>0</v>
      </c>
      <c r="AP308" s="103">
        <f t="shared" si="648"/>
        <v>0</v>
      </c>
      <c r="AQ308" s="103" t="e">
        <f t="shared" si="491"/>
        <v>#DIV/0!</v>
      </c>
      <c r="AR308" s="109"/>
    </row>
    <row r="309" spans="1:45" ht="15.6" x14ac:dyDescent="0.3">
      <c r="A309" s="384" t="s">
        <v>335</v>
      </c>
      <c r="B309" s="384"/>
      <c r="C309" s="384"/>
      <c r="D309" s="384"/>
      <c r="E309" s="384"/>
      <c r="F309" s="384"/>
      <c r="G309" s="384"/>
      <c r="H309" s="384"/>
      <c r="I309" s="384"/>
      <c r="J309" s="384"/>
      <c r="K309" s="384"/>
      <c r="L309" s="384"/>
      <c r="M309" s="384"/>
      <c r="N309" s="384"/>
      <c r="O309" s="384"/>
      <c r="P309" s="384"/>
      <c r="Q309" s="384"/>
      <c r="R309" s="384"/>
      <c r="S309" s="384"/>
      <c r="T309" s="384"/>
      <c r="U309" s="384"/>
      <c r="V309" s="384"/>
      <c r="W309" s="384"/>
      <c r="X309" s="384"/>
      <c r="Y309" s="384"/>
      <c r="Z309" s="384"/>
      <c r="AA309" s="384"/>
      <c r="AB309" s="384"/>
      <c r="AC309" s="384"/>
      <c r="AD309" s="384"/>
      <c r="AE309" s="384"/>
      <c r="AF309" s="384"/>
      <c r="AG309" s="384"/>
      <c r="AH309" s="384"/>
      <c r="AI309" s="384"/>
      <c r="AJ309" s="384"/>
      <c r="AK309" s="384"/>
      <c r="AL309" s="384"/>
      <c r="AM309" s="384"/>
      <c r="AN309" s="384"/>
      <c r="AO309" s="384"/>
      <c r="AP309" s="384"/>
      <c r="AQ309" s="384"/>
      <c r="AR309" s="384"/>
      <c r="AS309" s="119"/>
    </row>
    <row r="310" spans="1:45" ht="30" customHeight="1" x14ac:dyDescent="0.3">
      <c r="A310" s="380" t="s">
        <v>263</v>
      </c>
      <c r="B310" s="379" t="s">
        <v>336</v>
      </c>
      <c r="C310" s="381" t="s">
        <v>404</v>
      </c>
      <c r="D310" s="164" t="s">
        <v>284</v>
      </c>
      <c r="E310" s="116">
        <f>E314+E318+E322</f>
        <v>3800</v>
      </c>
      <c r="F310" s="117">
        <f t="shared" ref="F310:AP313" si="649">F314+F318+F322</f>
        <v>0</v>
      </c>
      <c r="G310" s="117">
        <f t="shared" si="366"/>
        <v>0</v>
      </c>
      <c r="H310" s="116">
        <f t="shared" si="649"/>
        <v>0</v>
      </c>
      <c r="I310" s="117">
        <f t="shared" si="649"/>
        <v>0</v>
      </c>
      <c r="J310" s="117" t="e">
        <f t="shared" ref="J310:J329" si="650">(I310/H310)*100</f>
        <v>#DIV/0!</v>
      </c>
      <c r="K310" s="116">
        <f t="shared" si="649"/>
        <v>0</v>
      </c>
      <c r="L310" s="117">
        <f t="shared" si="649"/>
        <v>0</v>
      </c>
      <c r="M310" s="117" t="e">
        <f t="shared" ref="M310:M329" si="651">(L310/K310)*100</f>
        <v>#DIV/0!</v>
      </c>
      <c r="N310" s="116">
        <f t="shared" si="649"/>
        <v>800</v>
      </c>
      <c r="O310" s="117">
        <f t="shared" si="649"/>
        <v>0</v>
      </c>
      <c r="P310" s="117">
        <f t="shared" ref="P310:P329" si="652">(O310/N310)*100</f>
        <v>0</v>
      </c>
      <c r="Q310" s="116">
        <f t="shared" si="649"/>
        <v>866.6</v>
      </c>
      <c r="R310" s="117">
        <f t="shared" si="649"/>
        <v>0</v>
      </c>
      <c r="S310" s="117">
        <f t="shared" ref="S310:S329" si="653">(R310/Q310)*100</f>
        <v>0</v>
      </c>
      <c r="T310" s="116">
        <f t="shared" si="649"/>
        <v>866.6</v>
      </c>
      <c r="U310" s="117">
        <f t="shared" si="649"/>
        <v>0</v>
      </c>
      <c r="V310" s="117">
        <f t="shared" ref="V310:V329" si="654">(U310/T310)*100</f>
        <v>0</v>
      </c>
      <c r="W310" s="116">
        <f t="shared" si="649"/>
        <v>1266.8</v>
      </c>
      <c r="X310" s="117">
        <f t="shared" si="649"/>
        <v>0</v>
      </c>
      <c r="Y310" s="117">
        <f t="shared" ref="Y310:Y329" si="655">(X310/W310)*100</f>
        <v>0</v>
      </c>
      <c r="Z310" s="116">
        <f t="shared" si="649"/>
        <v>0</v>
      </c>
      <c r="AA310" s="117">
        <f t="shared" si="649"/>
        <v>0</v>
      </c>
      <c r="AB310" s="117" t="e">
        <f t="shared" si="260"/>
        <v>#DIV/0!</v>
      </c>
      <c r="AC310" s="116">
        <f t="shared" si="649"/>
        <v>0</v>
      </c>
      <c r="AD310" s="117">
        <f t="shared" si="649"/>
        <v>0</v>
      </c>
      <c r="AE310" s="117" t="e">
        <f t="shared" ref="AE310:AE329" si="656">(AD310/AC310)*100</f>
        <v>#DIV/0!</v>
      </c>
      <c r="AF310" s="116">
        <f t="shared" si="649"/>
        <v>0</v>
      </c>
      <c r="AG310" s="117">
        <f t="shared" si="649"/>
        <v>0</v>
      </c>
      <c r="AH310" s="117" t="e">
        <f t="shared" ref="AH310:AH329" si="657">(AG310/AF310)*100</f>
        <v>#DIV/0!</v>
      </c>
      <c r="AI310" s="116">
        <f t="shared" si="649"/>
        <v>0</v>
      </c>
      <c r="AJ310" s="117">
        <f t="shared" si="649"/>
        <v>0</v>
      </c>
      <c r="AK310" s="117" t="e">
        <f t="shared" ref="AK310:AK329" si="658">(AJ310/AI310)*100</f>
        <v>#DIV/0!</v>
      </c>
      <c r="AL310" s="116">
        <f t="shared" si="649"/>
        <v>0</v>
      </c>
      <c r="AM310" s="117">
        <f t="shared" si="649"/>
        <v>0</v>
      </c>
      <c r="AN310" s="117" t="e">
        <f t="shared" ref="AN310:AN329" si="659">(AM310/AL310)*100</f>
        <v>#DIV/0!</v>
      </c>
      <c r="AO310" s="116">
        <f t="shared" si="649"/>
        <v>0</v>
      </c>
      <c r="AP310" s="117">
        <f t="shared" si="649"/>
        <v>0</v>
      </c>
      <c r="AQ310" s="117" t="e">
        <f t="shared" ref="AQ310:AQ329" si="660">(AP310/AO310)*100</f>
        <v>#DIV/0!</v>
      </c>
      <c r="AR310" s="203"/>
      <c r="AS310" s="119"/>
    </row>
    <row r="311" spans="1:45" ht="50.1" customHeight="1" x14ac:dyDescent="0.3">
      <c r="A311" s="380"/>
      <c r="B311" s="379"/>
      <c r="C311" s="381"/>
      <c r="D311" s="151" t="s">
        <v>2</v>
      </c>
      <c r="E311" s="116">
        <f t="shared" ref="E311:F313" si="661">E315+E319+E323</f>
        <v>0</v>
      </c>
      <c r="F311" s="102">
        <f t="shared" si="661"/>
        <v>0</v>
      </c>
      <c r="G311" s="118" t="e">
        <f t="shared" si="366"/>
        <v>#DIV/0!</v>
      </c>
      <c r="H311" s="101">
        <f t="shared" si="649"/>
        <v>0</v>
      </c>
      <c r="I311" s="102">
        <f t="shared" si="649"/>
        <v>0</v>
      </c>
      <c r="J311" s="118" t="e">
        <f t="shared" si="650"/>
        <v>#DIV/0!</v>
      </c>
      <c r="K311" s="101">
        <f t="shared" si="649"/>
        <v>0</v>
      </c>
      <c r="L311" s="102">
        <f t="shared" si="649"/>
        <v>0</v>
      </c>
      <c r="M311" s="118" t="e">
        <f t="shared" si="651"/>
        <v>#DIV/0!</v>
      </c>
      <c r="N311" s="101">
        <f t="shared" si="649"/>
        <v>0</v>
      </c>
      <c r="O311" s="102">
        <f t="shared" si="649"/>
        <v>0</v>
      </c>
      <c r="P311" s="118" t="e">
        <f t="shared" si="652"/>
        <v>#DIV/0!</v>
      </c>
      <c r="Q311" s="101">
        <f t="shared" si="649"/>
        <v>0</v>
      </c>
      <c r="R311" s="102">
        <f t="shared" si="649"/>
        <v>0</v>
      </c>
      <c r="S311" s="118" t="e">
        <f t="shared" si="653"/>
        <v>#DIV/0!</v>
      </c>
      <c r="T311" s="101">
        <f t="shared" si="649"/>
        <v>0</v>
      </c>
      <c r="U311" s="102">
        <f t="shared" si="649"/>
        <v>0</v>
      </c>
      <c r="V311" s="118" t="e">
        <f t="shared" si="654"/>
        <v>#DIV/0!</v>
      </c>
      <c r="W311" s="101">
        <f t="shared" si="649"/>
        <v>0</v>
      </c>
      <c r="X311" s="102">
        <f t="shared" si="649"/>
        <v>0</v>
      </c>
      <c r="Y311" s="118" t="e">
        <f t="shared" si="655"/>
        <v>#DIV/0!</v>
      </c>
      <c r="Z311" s="101">
        <f t="shared" si="649"/>
        <v>0</v>
      </c>
      <c r="AA311" s="102">
        <f t="shared" si="649"/>
        <v>0</v>
      </c>
      <c r="AB311" s="118" t="e">
        <f t="shared" si="260"/>
        <v>#DIV/0!</v>
      </c>
      <c r="AC311" s="101">
        <f t="shared" si="649"/>
        <v>0</v>
      </c>
      <c r="AD311" s="102">
        <f t="shared" si="649"/>
        <v>0</v>
      </c>
      <c r="AE311" s="118" t="e">
        <f t="shared" si="656"/>
        <v>#DIV/0!</v>
      </c>
      <c r="AF311" s="101">
        <f t="shared" si="649"/>
        <v>0</v>
      </c>
      <c r="AG311" s="102">
        <f t="shared" si="649"/>
        <v>0</v>
      </c>
      <c r="AH311" s="118" t="e">
        <f t="shared" si="657"/>
        <v>#DIV/0!</v>
      </c>
      <c r="AI311" s="101">
        <f t="shared" si="649"/>
        <v>0</v>
      </c>
      <c r="AJ311" s="102">
        <f t="shared" si="649"/>
        <v>0</v>
      </c>
      <c r="AK311" s="118" t="e">
        <f t="shared" si="658"/>
        <v>#DIV/0!</v>
      </c>
      <c r="AL311" s="101">
        <f t="shared" si="649"/>
        <v>0</v>
      </c>
      <c r="AM311" s="102">
        <f t="shared" si="649"/>
        <v>0</v>
      </c>
      <c r="AN311" s="118" t="e">
        <f t="shared" si="659"/>
        <v>#DIV/0!</v>
      </c>
      <c r="AO311" s="101">
        <f t="shared" si="649"/>
        <v>0</v>
      </c>
      <c r="AP311" s="102">
        <f t="shared" si="649"/>
        <v>0</v>
      </c>
      <c r="AQ311" s="118" t="e">
        <f t="shared" si="660"/>
        <v>#DIV/0!</v>
      </c>
      <c r="AR311" s="109"/>
    </row>
    <row r="312" spans="1:45" ht="50.1" customHeight="1" x14ac:dyDescent="0.3">
      <c r="A312" s="380"/>
      <c r="B312" s="379"/>
      <c r="C312" s="381"/>
      <c r="D312" s="151" t="s">
        <v>43</v>
      </c>
      <c r="E312" s="116">
        <f>E316+E320+E324</f>
        <v>3800</v>
      </c>
      <c r="F312" s="102">
        <f t="shared" si="661"/>
        <v>0</v>
      </c>
      <c r="G312" s="118">
        <f t="shared" si="366"/>
        <v>0</v>
      </c>
      <c r="H312" s="101">
        <f t="shared" si="649"/>
        <v>0</v>
      </c>
      <c r="I312" s="102">
        <f t="shared" si="649"/>
        <v>0</v>
      </c>
      <c r="J312" s="118" t="e">
        <f t="shared" si="650"/>
        <v>#DIV/0!</v>
      </c>
      <c r="K312" s="101">
        <f t="shared" si="649"/>
        <v>0</v>
      </c>
      <c r="L312" s="102">
        <f t="shared" si="649"/>
        <v>0</v>
      </c>
      <c r="M312" s="118" t="e">
        <f t="shared" si="651"/>
        <v>#DIV/0!</v>
      </c>
      <c r="N312" s="101">
        <f t="shared" si="649"/>
        <v>800</v>
      </c>
      <c r="O312" s="102">
        <f t="shared" si="649"/>
        <v>0</v>
      </c>
      <c r="P312" s="118">
        <f t="shared" si="652"/>
        <v>0</v>
      </c>
      <c r="Q312" s="101">
        <f t="shared" si="649"/>
        <v>866.6</v>
      </c>
      <c r="R312" s="102">
        <f t="shared" si="649"/>
        <v>0</v>
      </c>
      <c r="S312" s="118">
        <f t="shared" si="653"/>
        <v>0</v>
      </c>
      <c r="T312" s="101">
        <f t="shared" si="649"/>
        <v>866.6</v>
      </c>
      <c r="U312" s="102">
        <f t="shared" si="649"/>
        <v>0</v>
      </c>
      <c r="V312" s="118">
        <f t="shared" si="654"/>
        <v>0</v>
      </c>
      <c r="W312" s="101">
        <f t="shared" si="649"/>
        <v>1266.8</v>
      </c>
      <c r="X312" s="102">
        <f t="shared" si="649"/>
        <v>0</v>
      </c>
      <c r="Y312" s="118">
        <f t="shared" si="655"/>
        <v>0</v>
      </c>
      <c r="Z312" s="101">
        <f t="shared" si="649"/>
        <v>0</v>
      </c>
      <c r="AA312" s="102">
        <f t="shared" si="649"/>
        <v>0</v>
      </c>
      <c r="AB312" s="118" t="e">
        <f t="shared" si="260"/>
        <v>#DIV/0!</v>
      </c>
      <c r="AC312" s="101">
        <f t="shared" si="649"/>
        <v>0</v>
      </c>
      <c r="AD312" s="102">
        <f t="shared" si="649"/>
        <v>0</v>
      </c>
      <c r="AE312" s="118" t="e">
        <f t="shared" si="656"/>
        <v>#DIV/0!</v>
      </c>
      <c r="AF312" s="101">
        <f t="shared" si="649"/>
        <v>0</v>
      </c>
      <c r="AG312" s="102">
        <f t="shared" si="649"/>
        <v>0</v>
      </c>
      <c r="AH312" s="118" t="e">
        <f t="shared" si="657"/>
        <v>#DIV/0!</v>
      </c>
      <c r="AI312" s="101">
        <f t="shared" si="649"/>
        <v>0</v>
      </c>
      <c r="AJ312" s="102">
        <f t="shared" si="649"/>
        <v>0</v>
      </c>
      <c r="AK312" s="118" t="e">
        <f t="shared" si="658"/>
        <v>#DIV/0!</v>
      </c>
      <c r="AL312" s="101">
        <f t="shared" si="649"/>
        <v>0</v>
      </c>
      <c r="AM312" s="102">
        <f t="shared" si="649"/>
        <v>0</v>
      </c>
      <c r="AN312" s="118" t="e">
        <f t="shared" si="659"/>
        <v>#DIV/0!</v>
      </c>
      <c r="AO312" s="101">
        <f t="shared" si="649"/>
        <v>0</v>
      </c>
      <c r="AP312" s="102">
        <f t="shared" si="649"/>
        <v>0</v>
      </c>
      <c r="AQ312" s="118" t="e">
        <f t="shared" si="660"/>
        <v>#DIV/0!</v>
      </c>
      <c r="AR312" s="109"/>
    </row>
    <row r="313" spans="1:45" ht="50.1" customHeight="1" x14ac:dyDescent="0.3">
      <c r="A313" s="380"/>
      <c r="B313" s="379"/>
      <c r="C313" s="381"/>
      <c r="D313" s="151" t="s">
        <v>285</v>
      </c>
      <c r="E313" s="116">
        <f t="shared" si="661"/>
        <v>0</v>
      </c>
      <c r="F313" s="102">
        <f t="shared" si="661"/>
        <v>0</v>
      </c>
      <c r="G313" s="118" t="e">
        <f t="shared" si="366"/>
        <v>#DIV/0!</v>
      </c>
      <c r="H313" s="101">
        <f t="shared" si="649"/>
        <v>0</v>
      </c>
      <c r="I313" s="102">
        <f t="shared" si="649"/>
        <v>0</v>
      </c>
      <c r="J313" s="118" t="e">
        <f t="shared" si="650"/>
        <v>#DIV/0!</v>
      </c>
      <c r="K313" s="101">
        <f t="shared" si="649"/>
        <v>0</v>
      </c>
      <c r="L313" s="102">
        <f t="shared" si="649"/>
        <v>0</v>
      </c>
      <c r="M313" s="118" t="e">
        <f t="shared" si="651"/>
        <v>#DIV/0!</v>
      </c>
      <c r="N313" s="101">
        <f t="shared" si="649"/>
        <v>0</v>
      </c>
      <c r="O313" s="102">
        <f t="shared" si="649"/>
        <v>0</v>
      </c>
      <c r="P313" s="118" t="e">
        <f t="shared" si="652"/>
        <v>#DIV/0!</v>
      </c>
      <c r="Q313" s="101">
        <f t="shared" si="649"/>
        <v>0</v>
      </c>
      <c r="R313" s="102">
        <f t="shared" si="649"/>
        <v>0</v>
      </c>
      <c r="S313" s="118" t="e">
        <f t="shared" si="653"/>
        <v>#DIV/0!</v>
      </c>
      <c r="T313" s="101">
        <f t="shared" si="649"/>
        <v>0</v>
      </c>
      <c r="U313" s="102">
        <f t="shared" si="649"/>
        <v>0</v>
      </c>
      <c r="V313" s="118" t="e">
        <f t="shared" si="654"/>
        <v>#DIV/0!</v>
      </c>
      <c r="W313" s="101">
        <f t="shared" si="649"/>
        <v>0</v>
      </c>
      <c r="X313" s="102">
        <f t="shared" si="649"/>
        <v>0</v>
      </c>
      <c r="Y313" s="118" t="e">
        <f t="shared" si="655"/>
        <v>#DIV/0!</v>
      </c>
      <c r="Z313" s="101">
        <f t="shared" si="649"/>
        <v>0</v>
      </c>
      <c r="AA313" s="102">
        <f t="shared" si="649"/>
        <v>0</v>
      </c>
      <c r="AB313" s="118" t="e">
        <f t="shared" si="260"/>
        <v>#DIV/0!</v>
      </c>
      <c r="AC313" s="101">
        <f t="shared" si="649"/>
        <v>0</v>
      </c>
      <c r="AD313" s="102">
        <f t="shared" si="649"/>
        <v>0</v>
      </c>
      <c r="AE313" s="118" t="e">
        <f t="shared" si="656"/>
        <v>#DIV/0!</v>
      </c>
      <c r="AF313" s="101">
        <f t="shared" si="649"/>
        <v>0</v>
      </c>
      <c r="AG313" s="102">
        <f t="shared" si="649"/>
        <v>0</v>
      </c>
      <c r="AH313" s="118" t="e">
        <f t="shared" si="657"/>
        <v>#DIV/0!</v>
      </c>
      <c r="AI313" s="101">
        <f t="shared" si="649"/>
        <v>0</v>
      </c>
      <c r="AJ313" s="102">
        <f t="shared" si="649"/>
        <v>0</v>
      </c>
      <c r="AK313" s="118" t="e">
        <f t="shared" si="658"/>
        <v>#DIV/0!</v>
      </c>
      <c r="AL313" s="101">
        <f t="shared" si="649"/>
        <v>0</v>
      </c>
      <c r="AM313" s="102">
        <f t="shared" si="649"/>
        <v>0</v>
      </c>
      <c r="AN313" s="118" t="e">
        <f t="shared" si="659"/>
        <v>#DIV/0!</v>
      </c>
      <c r="AO313" s="101">
        <f t="shared" si="649"/>
        <v>0</v>
      </c>
      <c r="AP313" s="102">
        <f t="shared" si="649"/>
        <v>0</v>
      </c>
      <c r="AQ313" s="118" t="e">
        <f t="shared" si="660"/>
        <v>#DIV/0!</v>
      </c>
      <c r="AR313" s="109"/>
    </row>
    <row r="314" spans="1:45" ht="15.6" x14ac:dyDescent="0.3">
      <c r="A314" s="380" t="s">
        <v>1</v>
      </c>
      <c r="B314" s="379" t="s">
        <v>337</v>
      </c>
      <c r="C314" s="381" t="s">
        <v>393</v>
      </c>
      <c r="D314" s="164" t="s">
        <v>284</v>
      </c>
      <c r="E314" s="116">
        <f>E315+E316+E317</f>
        <v>750</v>
      </c>
      <c r="F314" s="117">
        <f t="shared" ref="F314:AP314" si="662">F315+F316+F317</f>
        <v>0</v>
      </c>
      <c r="G314" s="117">
        <f t="shared" si="366"/>
        <v>0</v>
      </c>
      <c r="H314" s="116">
        <f t="shared" si="662"/>
        <v>0</v>
      </c>
      <c r="I314" s="117">
        <f t="shared" si="662"/>
        <v>0</v>
      </c>
      <c r="J314" s="117" t="e">
        <f t="shared" si="650"/>
        <v>#DIV/0!</v>
      </c>
      <c r="K314" s="116">
        <f t="shared" si="662"/>
        <v>0</v>
      </c>
      <c r="L314" s="117">
        <f t="shared" si="662"/>
        <v>0</v>
      </c>
      <c r="M314" s="117" t="e">
        <f t="shared" si="651"/>
        <v>#DIV/0!</v>
      </c>
      <c r="N314" s="116">
        <f t="shared" si="662"/>
        <v>750</v>
      </c>
      <c r="O314" s="117">
        <f t="shared" si="662"/>
        <v>0</v>
      </c>
      <c r="P314" s="117">
        <f t="shared" si="652"/>
        <v>0</v>
      </c>
      <c r="Q314" s="116">
        <f t="shared" si="662"/>
        <v>0</v>
      </c>
      <c r="R314" s="117">
        <f t="shared" si="662"/>
        <v>0</v>
      </c>
      <c r="S314" s="117" t="e">
        <f t="shared" si="653"/>
        <v>#DIV/0!</v>
      </c>
      <c r="T314" s="116">
        <f t="shared" si="662"/>
        <v>0</v>
      </c>
      <c r="U314" s="117">
        <f t="shared" si="662"/>
        <v>0</v>
      </c>
      <c r="V314" s="117" t="e">
        <f t="shared" si="654"/>
        <v>#DIV/0!</v>
      </c>
      <c r="W314" s="116">
        <f t="shared" si="662"/>
        <v>0</v>
      </c>
      <c r="X314" s="117">
        <f t="shared" si="662"/>
        <v>0</v>
      </c>
      <c r="Y314" s="117" t="e">
        <f t="shared" si="655"/>
        <v>#DIV/0!</v>
      </c>
      <c r="Z314" s="116">
        <f t="shared" si="662"/>
        <v>0</v>
      </c>
      <c r="AA314" s="117">
        <f t="shared" si="662"/>
        <v>0</v>
      </c>
      <c r="AB314" s="117" t="e">
        <f t="shared" si="260"/>
        <v>#DIV/0!</v>
      </c>
      <c r="AC314" s="116">
        <f t="shared" si="662"/>
        <v>0</v>
      </c>
      <c r="AD314" s="117">
        <f t="shared" si="662"/>
        <v>0</v>
      </c>
      <c r="AE314" s="117" t="e">
        <f t="shared" si="656"/>
        <v>#DIV/0!</v>
      </c>
      <c r="AF314" s="116">
        <f t="shared" si="662"/>
        <v>0</v>
      </c>
      <c r="AG314" s="117">
        <f t="shared" si="662"/>
        <v>0</v>
      </c>
      <c r="AH314" s="117" t="e">
        <f t="shared" si="657"/>
        <v>#DIV/0!</v>
      </c>
      <c r="AI314" s="116">
        <f t="shared" si="662"/>
        <v>0</v>
      </c>
      <c r="AJ314" s="117">
        <f t="shared" si="662"/>
        <v>0</v>
      </c>
      <c r="AK314" s="117" t="e">
        <f t="shared" si="658"/>
        <v>#DIV/0!</v>
      </c>
      <c r="AL314" s="116">
        <f t="shared" si="662"/>
        <v>0</v>
      </c>
      <c r="AM314" s="117">
        <f t="shared" si="662"/>
        <v>0</v>
      </c>
      <c r="AN314" s="117" t="e">
        <f t="shared" si="659"/>
        <v>#DIV/0!</v>
      </c>
      <c r="AO314" s="116">
        <f t="shared" si="662"/>
        <v>0</v>
      </c>
      <c r="AP314" s="117">
        <f t="shared" si="662"/>
        <v>0</v>
      </c>
      <c r="AQ314" s="117" t="e">
        <f t="shared" si="660"/>
        <v>#DIV/0!</v>
      </c>
      <c r="AR314" s="203"/>
      <c r="AS314" s="119"/>
    </row>
    <row r="315" spans="1:45" ht="31.2" x14ac:dyDescent="0.3">
      <c r="A315" s="380"/>
      <c r="B315" s="379"/>
      <c r="C315" s="381"/>
      <c r="D315" s="151" t="s">
        <v>2</v>
      </c>
      <c r="E315" s="116">
        <f t="shared" ref="E315:F317" si="663">H315+K315+N315+Q315+T315+W315+Z315+AC315+AF315+AI315+AL315+AO315</f>
        <v>0</v>
      </c>
      <c r="F315" s="102">
        <f t="shared" si="663"/>
        <v>0</v>
      </c>
      <c r="G315" s="118" t="e">
        <f t="shared" si="366"/>
        <v>#DIV/0!</v>
      </c>
      <c r="H315" s="128">
        <v>0</v>
      </c>
      <c r="I315" s="109">
        <v>0</v>
      </c>
      <c r="J315" s="118" t="e">
        <f t="shared" si="650"/>
        <v>#DIV/0!</v>
      </c>
      <c r="K315" s="128">
        <v>0</v>
      </c>
      <c r="L315" s="109">
        <v>0</v>
      </c>
      <c r="M315" s="118" t="e">
        <f t="shared" si="651"/>
        <v>#DIV/0!</v>
      </c>
      <c r="N315" s="128">
        <v>0</v>
      </c>
      <c r="O315" s="109">
        <v>0</v>
      </c>
      <c r="P315" s="118" t="e">
        <f t="shared" si="652"/>
        <v>#DIV/0!</v>
      </c>
      <c r="Q315" s="128">
        <v>0</v>
      </c>
      <c r="R315" s="109">
        <v>0</v>
      </c>
      <c r="S315" s="118" t="e">
        <f t="shared" si="653"/>
        <v>#DIV/0!</v>
      </c>
      <c r="T315" s="128">
        <v>0</v>
      </c>
      <c r="U315" s="109">
        <v>0</v>
      </c>
      <c r="V315" s="118" t="e">
        <f t="shared" si="654"/>
        <v>#DIV/0!</v>
      </c>
      <c r="W315" s="128">
        <v>0</v>
      </c>
      <c r="X315" s="109">
        <v>0</v>
      </c>
      <c r="Y315" s="118" t="e">
        <f t="shared" si="655"/>
        <v>#DIV/0!</v>
      </c>
      <c r="Z315" s="128">
        <v>0</v>
      </c>
      <c r="AA315" s="109">
        <v>0</v>
      </c>
      <c r="AB315" s="118" t="e">
        <f t="shared" si="260"/>
        <v>#DIV/0!</v>
      </c>
      <c r="AC315" s="128">
        <v>0</v>
      </c>
      <c r="AD315" s="109">
        <v>0</v>
      </c>
      <c r="AE315" s="118" t="e">
        <f t="shared" si="656"/>
        <v>#DIV/0!</v>
      </c>
      <c r="AF315" s="128">
        <v>0</v>
      </c>
      <c r="AG315" s="109">
        <v>0</v>
      </c>
      <c r="AH315" s="118" t="e">
        <f t="shared" si="657"/>
        <v>#DIV/0!</v>
      </c>
      <c r="AI315" s="128">
        <v>0</v>
      </c>
      <c r="AJ315" s="109">
        <v>0</v>
      </c>
      <c r="AK315" s="118" t="e">
        <f t="shared" si="658"/>
        <v>#DIV/0!</v>
      </c>
      <c r="AL315" s="128">
        <v>0</v>
      </c>
      <c r="AM315" s="109">
        <v>0</v>
      </c>
      <c r="AN315" s="118" t="e">
        <f t="shared" si="659"/>
        <v>#DIV/0!</v>
      </c>
      <c r="AO315" s="128">
        <v>0</v>
      </c>
      <c r="AP315" s="109">
        <v>0</v>
      </c>
      <c r="AQ315" s="118" t="e">
        <f t="shared" si="660"/>
        <v>#DIV/0!</v>
      </c>
      <c r="AR315" s="109"/>
    </row>
    <row r="316" spans="1:45" ht="15.6" x14ac:dyDescent="0.3">
      <c r="A316" s="380"/>
      <c r="B316" s="379"/>
      <c r="C316" s="381"/>
      <c r="D316" s="151" t="s">
        <v>43</v>
      </c>
      <c r="E316" s="116">
        <f>H316+K316+N316+Q316+T316+W316+Z316+AC316+AF316+AI316+AL316+AO316</f>
        <v>750</v>
      </c>
      <c r="F316" s="102">
        <f t="shared" si="663"/>
        <v>0</v>
      </c>
      <c r="G316" s="118">
        <f t="shared" si="366"/>
        <v>0</v>
      </c>
      <c r="H316" s="128">
        <v>0</v>
      </c>
      <c r="I316" s="109">
        <v>0</v>
      </c>
      <c r="J316" s="118" t="e">
        <f t="shared" si="650"/>
        <v>#DIV/0!</v>
      </c>
      <c r="K316" s="128">
        <v>0</v>
      </c>
      <c r="L316" s="109">
        <v>0</v>
      </c>
      <c r="M316" s="118" t="e">
        <f t="shared" si="651"/>
        <v>#DIV/0!</v>
      </c>
      <c r="N316" s="128">
        <v>750</v>
      </c>
      <c r="O316" s="109"/>
      <c r="P316" s="118">
        <f t="shared" si="652"/>
        <v>0</v>
      </c>
      <c r="Q316" s="128">
        <v>0</v>
      </c>
      <c r="R316" s="109">
        <v>0</v>
      </c>
      <c r="S316" s="118" t="e">
        <f t="shared" si="653"/>
        <v>#DIV/0!</v>
      </c>
      <c r="T316" s="128">
        <v>0</v>
      </c>
      <c r="U316" s="109">
        <v>0</v>
      </c>
      <c r="V316" s="118" t="e">
        <f t="shared" si="654"/>
        <v>#DIV/0!</v>
      </c>
      <c r="W316" s="128">
        <v>0</v>
      </c>
      <c r="X316" s="109">
        <v>0</v>
      </c>
      <c r="Y316" s="118" t="e">
        <f t="shared" si="655"/>
        <v>#DIV/0!</v>
      </c>
      <c r="Z316" s="128">
        <v>0</v>
      </c>
      <c r="AA316" s="109">
        <v>0</v>
      </c>
      <c r="AB316" s="118" t="e">
        <f t="shared" si="260"/>
        <v>#DIV/0!</v>
      </c>
      <c r="AC316" s="128">
        <v>0</v>
      </c>
      <c r="AD316" s="109"/>
      <c r="AE316" s="118" t="e">
        <f t="shared" si="656"/>
        <v>#DIV/0!</v>
      </c>
      <c r="AF316" s="128">
        <v>0</v>
      </c>
      <c r="AG316" s="109">
        <v>0</v>
      </c>
      <c r="AH316" s="118" t="e">
        <f t="shared" si="657"/>
        <v>#DIV/0!</v>
      </c>
      <c r="AI316" s="128">
        <v>0</v>
      </c>
      <c r="AJ316" s="109">
        <v>0</v>
      </c>
      <c r="AK316" s="118" t="e">
        <f t="shared" si="658"/>
        <v>#DIV/0!</v>
      </c>
      <c r="AL316" s="128">
        <v>0</v>
      </c>
      <c r="AM316" s="109"/>
      <c r="AN316" s="118" t="e">
        <f t="shared" si="659"/>
        <v>#DIV/0!</v>
      </c>
      <c r="AO316" s="128">
        <v>0</v>
      </c>
      <c r="AP316" s="109"/>
      <c r="AQ316" s="118" t="e">
        <f t="shared" si="660"/>
        <v>#DIV/0!</v>
      </c>
      <c r="AR316" s="109"/>
    </row>
    <row r="317" spans="1:45" ht="31.2" x14ac:dyDescent="0.3">
      <c r="A317" s="380"/>
      <c r="B317" s="379"/>
      <c r="C317" s="381"/>
      <c r="D317" s="151" t="s">
        <v>285</v>
      </c>
      <c r="E317" s="116">
        <f t="shared" si="663"/>
        <v>0</v>
      </c>
      <c r="F317" s="102">
        <f t="shared" si="663"/>
        <v>0</v>
      </c>
      <c r="G317" s="118" t="e">
        <f t="shared" si="366"/>
        <v>#DIV/0!</v>
      </c>
      <c r="H317" s="128">
        <v>0</v>
      </c>
      <c r="I317" s="109">
        <v>0</v>
      </c>
      <c r="J317" s="118" t="e">
        <f t="shared" si="650"/>
        <v>#DIV/0!</v>
      </c>
      <c r="K317" s="128">
        <v>0</v>
      </c>
      <c r="L317" s="109">
        <v>0</v>
      </c>
      <c r="M317" s="118" t="e">
        <f t="shared" si="651"/>
        <v>#DIV/0!</v>
      </c>
      <c r="N317" s="128">
        <v>0</v>
      </c>
      <c r="O317" s="109">
        <v>0</v>
      </c>
      <c r="P317" s="118" t="e">
        <f t="shared" si="652"/>
        <v>#DIV/0!</v>
      </c>
      <c r="Q317" s="128">
        <v>0</v>
      </c>
      <c r="R317" s="109">
        <v>0</v>
      </c>
      <c r="S317" s="118" t="e">
        <f t="shared" si="653"/>
        <v>#DIV/0!</v>
      </c>
      <c r="T317" s="128">
        <v>0</v>
      </c>
      <c r="U317" s="109">
        <v>0</v>
      </c>
      <c r="V317" s="118" t="e">
        <f t="shared" si="654"/>
        <v>#DIV/0!</v>
      </c>
      <c r="W317" s="128">
        <v>0</v>
      </c>
      <c r="X317" s="109">
        <v>0</v>
      </c>
      <c r="Y317" s="118" t="e">
        <f t="shared" si="655"/>
        <v>#DIV/0!</v>
      </c>
      <c r="Z317" s="128">
        <v>0</v>
      </c>
      <c r="AA317" s="109">
        <v>0</v>
      </c>
      <c r="AB317" s="118" t="e">
        <f t="shared" si="260"/>
        <v>#DIV/0!</v>
      </c>
      <c r="AC317" s="128">
        <v>0</v>
      </c>
      <c r="AD317" s="109">
        <v>0</v>
      </c>
      <c r="AE317" s="118" t="e">
        <f t="shared" si="656"/>
        <v>#DIV/0!</v>
      </c>
      <c r="AF317" s="128">
        <v>0</v>
      </c>
      <c r="AG317" s="109">
        <v>0</v>
      </c>
      <c r="AH317" s="118" t="e">
        <f t="shared" si="657"/>
        <v>#DIV/0!</v>
      </c>
      <c r="AI317" s="128">
        <v>0</v>
      </c>
      <c r="AJ317" s="109">
        <v>0</v>
      </c>
      <c r="AK317" s="118" t="e">
        <f t="shared" si="658"/>
        <v>#DIV/0!</v>
      </c>
      <c r="AL317" s="128">
        <v>0</v>
      </c>
      <c r="AM317" s="109">
        <v>0</v>
      </c>
      <c r="AN317" s="118" t="e">
        <f t="shared" si="659"/>
        <v>#DIV/0!</v>
      </c>
      <c r="AO317" s="128">
        <v>0</v>
      </c>
      <c r="AP317" s="109">
        <v>0</v>
      </c>
      <c r="AQ317" s="118" t="e">
        <f t="shared" si="660"/>
        <v>#DIV/0!</v>
      </c>
      <c r="AR317" s="109"/>
    </row>
    <row r="318" spans="1:45" ht="15.75" customHeight="1" x14ac:dyDescent="0.3">
      <c r="A318" s="380" t="s">
        <v>3</v>
      </c>
      <c r="B318" s="381" t="s">
        <v>406</v>
      </c>
      <c r="C318" s="381" t="s">
        <v>393</v>
      </c>
      <c r="D318" s="164" t="s">
        <v>284</v>
      </c>
      <c r="E318" s="116">
        <f>E319+E320+E321</f>
        <v>2600</v>
      </c>
      <c r="F318" s="117">
        <f t="shared" ref="F318:AP318" si="664">F319+F320+F321</f>
        <v>0</v>
      </c>
      <c r="G318" s="117">
        <f t="shared" si="366"/>
        <v>0</v>
      </c>
      <c r="H318" s="116">
        <f t="shared" si="664"/>
        <v>0</v>
      </c>
      <c r="I318" s="117">
        <f t="shared" si="664"/>
        <v>0</v>
      </c>
      <c r="J318" s="117" t="e">
        <f t="shared" si="650"/>
        <v>#DIV/0!</v>
      </c>
      <c r="K318" s="116">
        <f t="shared" si="664"/>
        <v>0</v>
      </c>
      <c r="L318" s="117">
        <f t="shared" si="664"/>
        <v>0</v>
      </c>
      <c r="M318" s="117" t="e">
        <f t="shared" si="651"/>
        <v>#DIV/0!</v>
      </c>
      <c r="N318" s="116">
        <f t="shared" si="664"/>
        <v>0</v>
      </c>
      <c r="O318" s="117">
        <f t="shared" si="664"/>
        <v>0</v>
      </c>
      <c r="P318" s="117" t="e">
        <f t="shared" si="652"/>
        <v>#DIV/0!</v>
      </c>
      <c r="Q318" s="116">
        <f t="shared" si="664"/>
        <v>866.6</v>
      </c>
      <c r="R318" s="117">
        <f t="shared" si="664"/>
        <v>0</v>
      </c>
      <c r="S318" s="117">
        <f t="shared" si="653"/>
        <v>0</v>
      </c>
      <c r="T318" s="116">
        <f t="shared" si="664"/>
        <v>866.6</v>
      </c>
      <c r="U318" s="117">
        <f t="shared" si="664"/>
        <v>0</v>
      </c>
      <c r="V318" s="117">
        <f t="shared" si="654"/>
        <v>0</v>
      </c>
      <c r="W318" s="116">
        <f t="shared" si="664"/>
        <v>866.8</v>
      </c>
      <c r="X318" s="117">
        <f t="shared" si="664"/>
        <v>0</v>
      </c>
      <c r="Y318" s="117">
        <f t="shared" si="655"/>
        <v>0</v>
      </c>
      <c r="Z318" s="116">
        <f t="shared" si="664"/>
        <v>0</v>
      </c>
      <c r="AA318" s="117">
        <f t="shared" si="664"/>
        <v>0</v>
      </c>
      <c r="AB318" s="117" t="e">
        <f t="shared" si="260"/>
        <v>#DIV/0!</v>
      </c>
      <c r="AC318" s="116">
        <f t="shared" si="664"/>
        <v>0</v>
      </c>
      <c r="AD318" s="117">
        <f t="shared" si="664"/>
        <v>0</v>
      </c>
      <c r="AE318" s="117" t="e">
        <f t="shared" si="656"/>
        <v>#DIV/0!</v>
      </c>
      <c r="AF318" s="116">
        <f t="shared" si="664"/>
        <v>0</v>
      </c>
      <c r="AG318" s="117">
        <f t="shared" si="664"/>
        <v>0</v>
      </c>
      <c r="AH318" s="117" t="e">
        <f t="shared" si="657"/>
        <v>#DIV/0!</v>
      </c>
      <c r="AI318" s="116">
        <f t="shared" si="664"/>
        <v>0</v>
      </c>
      <c r="AJ318" s="117">
        <f t="shared" si="664"/>
        <v>0</v>
      </c>
      <c r="AK318" s="117" t="e">
        <f t="shared" si="658"/>
        <v>#DIV/0!</v>
      </c>
      <c r="AL318" s="116">
        <f t="shared" si="664"/>
        <v>0</v>
      </c>
      <c r="AM318" s="117">
        <f t="shared" si="664"/>
        <v>0</v>
      </c>
      <c r="AN318" s="117" t="e">
        <f t="shared" si="659"/>
        <v>#DIV/0!</v>
      </c>
      <c r="AO318" s="116">
        <f t="shared" si="664"/>
        <v>0</v>
      </c>
      <c r="AP318" s="117">
        <f t="shared" si="664"/>
        <v>0</v>
      </c>
      <c r="AQ318" s="117" t="e">
        <f t="shared" si="660"/>
        <v>#DIV/0!</v>
      </c>
      <c r="AR318" s="203"/>
      <c r="AS318" s="119"/>
    </row>
    <row r="319" spans="1:45" ht="31.2" x14ac:dyDescent="0.3">
      <c r="A319" s="380"/>
      <c r="B319" s="381"/>
      <c r="C319" s="381"/>
      <c r="D319" s="151" t="s">
        <v>2</v>
      </c>
      <c r="E319" s="116">
        <f t="shared" ref="E319:F321" si="665">H319+K319+N319+Q319+T319+W319+Z319+AC319+AF319+AI319+AL319+AO319</f>
        <v>0</v>
      </c>
      <c r="F319" s="102">
        <f t="shared" si="665"/>
        <v>0</v>
      </c>
      <c r="G319" s="118" t="e">
        <f t="shared" si="366"/>
        <v>#DIV/0!</v>
      </c>
      <c r="H319" s="128">
        <v>0</v>
      </c>
      <c r="I319" s="109">
        <v>0</v>
      </c>
      <c r="J319" s="118" t="e">
        <f t="shared" si="650"/>
        <v>#DIV/0!</v>
      </c>
      <c r="K319" s="128">
        <v>0</v>
      </c>
      <c r="L319" s="109">
        <v>0</v>
      </c>
      <c r="M319" s="118" t="e">
        <f t="shared" si="651"/>
        <v>#DIV/0!</v>
      </c>
      <c r="N319" s="128">
        <v>0</v>
      </c>
      <c r="O319" s="109">
        <v>0</v>
      </c>
      <c r="P319" s="118" t="e">
        <f t="shared" si="652"/>
        <v>#DIV/0!</v>
      </c>
      <c r="Q319" s="128">
        <v>0</v>
      </c>
      <c r="R319" s="109">
        <v>0</v>
      </c>
      <c r="S319" s="118" t="e">
        <f t="shared" si="653"/>
        <v>#DIV/0!</v>
      </c>
      <c r="T319" s="128">
        <v>0</v>
      </c>
      <c r="U319" s="109">
        <v>0</v>
      </c>
      <c r="V319" s="118" t="e">
        <f t="shared" si="654"/>
        <v>#DIV/0!</v>
      </c>
      <c r="W319" s="128">
        <v>0</v>
      </c>
      <c r="X319" s="109">
        <v>0</v>
      </c>
      <c r="Y319" s="118" t="e">
        <f t="shared" si="655"/>
        <v>#DIV/0!</v>
      </c>
      <c r="Z319" s="128">
        <v>0</v>
      </c>
      <c r="AA319" s="109">
        <v>0</v>
      </c>
      <c r="AB319" s="118" t="e">
        <f t="shared" ref="AB319:AB329" si="666">(AA319/Z319)*100</f>
        <v>#DIV/0!</v>
      </c>
      <c r="AC319" s="128">
        <v>0</v>
      </c>
      <c r="AD319" s="109">
        <v>0</v>
      </c>
      <c r="AE319" s="118" t="e">
        <f t="shared" si="656"/>
        <v>#DIV/0!</v>
      </c>
      <c r="AF319" s="128">
        <v>0</v>
      </c>
      <c r="AG319" s="109">
        <v>0</v>
      </c>
      <c r="AH319" s="118" t="e">
        <f t="shared" si="657"/>
        <v>#DIV/0!</v>
      </c>
      <c r="AI319" s="128">
        <v>0</v>
      </c>
      <c r="AJ319" s="109">
        <v>0</v>
      </c>
      <c r="AK319" s="118" t="e">
        <f t="shared" si="658"/>
        <v>#DIV/0!</v>
      </c>
      <c r="AL319" s="128">
        <v>0</v>
      </c>
      <c r="AM319" s="109">
        <v>0</v>
      </c>
      <c r="AN319" s="118" t="e">
        <f t="shared" si="659"/>
        <v>#DIV/0!</v>
      </c>
      <c r="AO319" s="128">
        <v>0</v>
      </c>
      <c r="AP319" s="109">
        <v>0</v>
      </c>
      <c r="AQ319" s="118" t="e">
        <f t="shared" si="660"/>
        <v>#DIV/0!</v>
      </c>
      <c r="AR319" s="109"/>
    </row>
    <row r="320" spans="1:45" ht="28.5" customHeight="1" x14ac:dyDescent="0.3">
      <c r="A320" s="380"/>
      <c r="B320" s="381"/>
      <c r="C320" s="381"/>
      <c r="D320" s="151" t="s">
        <v>43</v>
      </c>
      <c r="E320" s="116">
        <f t="shared" si="665"/>
        <v>2600</v>
      </c>
      <c r="F320" s="102">
        <f t="shared" si="665"/>
        <v>0</v>
      </c>
      <c r="G320" s="118">
        <f t="shared" si="366"/>
        <v>0</v>
      </c>
      <c r="H320" s="128">
        <v>0</v>
      </c>
      <c r="I320" s="109">
        <v>0</v>
      </c>
      <c r="J320" s="118" t="e">
        <f t="shared" si="650"/>
        <v>#DIV/0!</v>
      </c>
      <c r="K320" s="128">
        <v>0</v>
      </c>
      <c r="L320" s="109">
        <v>0</v>
      </c>
      <c r="M320" s="118" t="e">
        <f t="shared" si="651"/>
        <v>#DIV/0!</v>
      </c>
      <c r="N320" s="128">
        <v>0</v>
      </c>
      <c r="O320" s="109">
        <v>0</v>
      </c>
      <c r="P320" s="118" t="e">
        <f t="shared" si="652"/>
        <v>#DIV/0!</v>
      </c>
      <c r="Q320" s="128">
        <v>866.6</v>
      </c>
      <c r="R320" s="109"/>
      <c r="S320" s="118">
        <f t="shared" si="653"/>
        <v>0</v>
      </c>
      <c r="T320" s="128">
        <v>866.6</v>
      </c>
      <c r="U320" s="109"/>
      <c r="V320" s="118">
        <f t="shared" si="654"/>
        <v>0</v>
      </c>
      <c r="W320" s="128">
        <v>866.8</v>
      </c>
      <c r="X320" s="109"/>
      <c r="Y320" s="118">
        <f t="shared" si="655"/>
        <v>0</v>
      </c>
      <c r="Z320" s="128">
        <v>0</v>
      </c>
      <c r="AA320" s="109">
        <v>0</v>
      </c>
      <c r="AB320" s="118" t="e">
        <f t="shared" si="666"/>
        <v>#DIV/0!</v>
      </c>
      <c r="AC320" s="128">
        <f>941.8-110.7-831.1</f>
        <v>0</v>
      </c>
      <c r="AD320" s="109">
        <v>0</v>
      </c>
      <c r="AE320" s="118" t="e">
        <f t="shared" si="656"/>
        <v>#DIV/0!</v>
      </c>
      <c r="AF320" s="128">
        <v>0</v>
      </c>
      <c r="AG320" s="109">
        <v>0</v>
      </c>
      <c r="AH320" s="118" t="e">
        <f t="shared" si="657"/>
        <v>#DIV/0!</v>
      </c>
      <c r="AI320" s="128">
        <v>0</v>
      </c>
      <c r="AJ320" s="109">
        <v>0</v>
      </c>
      <c r="AK320" s="118" t="e">
        <f t="shared" si="658"/>
        <v>#DIV/0!</v>
      </c>
      <c r="AL320" s="128">
        <v>0</v>
      </c>
      <c r="AM320" s="109">
        <v>0</v>
      </c>
      <c r="AN320" s="118" t="e">
        <f t="shared" si="659"/>
        <v>#DIV/0!</v>
      </c>
      <c r="AO320" s="128">
        <v>0</v>
      </c>
      <c r="AP320" s="109">
        <v>0</v>
      </c>
      <c r="AQ320" s="118" t="e">
        <f t="shared" si="660"/>
        <v>#DIV/0!</v>
      </c>
      <c r="AR320" s="109"/>
    </row>
    <row r="321" spans="1:45" ht="44.25" customHeight="1" x14ac:dyDescent="0.3">
      <c r="A321" s="380"/>
      <c r="B321" s="381"/>
      <c r="C321" s="381"/>
      <c r="D321" s="151" t="s">
        <v>285</v>
      </c>
      <c r="E321" s="116">
        <f t="shared" si="665"/>
        <v>0</v>
      </c>
      <c r="F321" s="102">
        <f t="shared" si="665"/>
        <v>0</v>
      </c>
      <c r="G321" s="118" t="e">
        <f t="shared" si="366"/>
        <v>#DIV/0!</v>
      </c>
      <c r="H321" s="128">
        <v>0</v>
      </c>
      <c r="I321" s="109">
        <v>0</v>
      </c>
      <c r="J321" s="118" t="e">
        <f t="shared" si="650"/>
        <v>#DIV/0!</v>
      </c>
      <c r="K321" s="128">
        <v>0</v>
      </c>
      <c r="L321" s="109">
        <v>0</v>
      </c>
      <c r="M321" s="118" t="e">
        <f t="shared" si="651"/>
        <v>#DIV/0!</v>
      </c>
      <c r="N321" s="128">
        <v>0</v>
      </c>
      <c r="O321" s="109">
        <v>0</v>
      </c>
      <c r="P321" s="118" t="e">
        <f t="shared" si="652"/>
        <v>#DIV/0!</v>
      </c>
      <c r="Q321" s="128">
        <v>0</v>
      </c>
      <c r="R321" s="109">
        <v>0</v>
      </c>
      <c r="S321" s="118" t="e">
        <f t="shared" si="653"/>
        <v>#DIV/0!</v>
      </c>
      <c r="T321" s="128">
        <v>0</v>
      </c>
      <c r="U321" s="109">
        <v>0</v>
      </c>
      <c r="V321" s="118" t="e">
        <f t="shared" si="654"/>
        <v>#DIV/0!</v>
      </c>
      <c r="W321" s="128">
        <v>0</v>
      </c>
      <c r="X321" s="109">
        <v>0</v>
      </c>
      <c r="Y321" s="118" t="e">
        <f t="shared" si="655"/>
        <v>#DIV/0!</v>
      </c>
      <c r="Z321" s="128">
        <v>0</v>
      </c>
      <c r="AA321" s="109">
        <v>0</v>
      </c>
      <c r="AB321" s="118" t="e">
        <f t="shared" si="666"/>
        <v>#DIV/0!</v>
      </c>
      <c r="AC321" s="128">
        <v>0</v>
      </c>
      <c r="AD321" s="109">
        <v>0</v>
      </c>
      <c r="AE321" s="118" t="e">
        <f t="shared" si="656"/>
        <v>#DIV/0!</v>
      </c>
      <c r="AF321" s="128">
        <v>0</v>
      </c>
      <c r="AG321" s="109">
        <v>0</v>
      </c>
      <c r="AH321" s="118" t="e">
        <f t="shared" si="657"/>
        <v>#DIV/0!</v>
      </c>
      <c r="AI321" s="128">
        <v>0</v>
      </c>
      <c r="AJ321" s="109">
        <v>0</v>
      </c>
      <c r="AK321" s="118" t="e">
        <f t="shared" si="658"/>
        <v>#DIV/0!</v>
      </c>
      <c r="AL321" s="128">
        <v>0</v>
      </c>
      <c r="AM321" s="109">
        <v>0</v>
      </c>
      <c r="AN321" s="118" t="e">
        <f t="shared" si="659"/>
        <v>#DIV/0!</v>
      </c>
      <c r="AO321" s="128">
        <v>0</v>
      </c>
      <c r="AP321" s="109">
        <v>0</v>
      </c>
      <c r="AQ321" s="118" t="e">
        <f t="shared" si="660"/>
        <v>#DIV/0!</v>
      </c>
      <c r="AR321" s="109"/>
    </row>
    <row r="322" spans="1:45" s="167" customFormat="1" ht="30" customHeight="1" x14ac:dyDescent="0.3">
      <c r="A322" s="380" t="s">
        <v>4</v>
      </c>
      <c r="B322" s="379" t="s">
        <v>405</v>
      </c>
      <c r="C322" s="381" t="s">
        <v>404</v>
      </c>
      <c r="D322" s="164" t="s">
        <v>284</v>
      </c>
      <c r="E322" s="117">
        <f>E323+E324+E325</f>
        <v>450</v>
      </c>
      <c r="F322" s="117">
        <f t="shared" ref="F322:AP322" si="667">F323+F324+F325</f>
        <v>0</v>
      </c>
      <c r="G322" s="117">
        <f t="shared" si="366"/>
        <v>0</v>
      </c>
      <c r="H322" s="117">
        <f t="shared" si="667"/>
        <v>0</v>
      </c>
      <c r="I322" s="117">
        <f t="shared" si="667"/>
        <v>0</v>
      </c>
      <c r="J322" s="117" t="e">
        <f t="shared" si="650"/>
        <v>#DIV/0!</v>
      </c>
      <c r="K322" s="117">
        <f t="shared" si="667"/>
        <v>0</v>
      </c>
      <c r="L322" s="117">
        <f t="shared" si="667"/>
        <v>0</v>
      </c>
      <c r="M322" s="117" t="e">
        <f t="shared" si="651"/>
        <v>#DIV/0!</v>
      </c>
      <c r="N322" s="117">
        <f t="shared" si="667"/>
        <v>50</v>
      </c>
      <c r="O322" s="117">
        <f t="shared" si="667"/>
        <v>0</v>
      </c>
      <c r="P322" s="117">
        <f t="shared" si="652"/>
        <v>0</v>
      </c>
      <c r="Q322" s="117">
        <f t="shared" si="667"/>
        <v>0</v>
      </c>
      <c r="R322" s="117">
        <f t="shared" si="667"/>
        <v>0</v>
      </c>
      <c r="S322" s="117" t="e">
        <f t="shared" si="653"/>
        <v>#DIV/0!</v>
      </c>
      <c r="T322" s="117">
        <f t="shared" si="667"/>
        <v>0</v>
      </c>
      <c r="U322" s="117">
        <f t="shared" si="667"/>
        <v>0</v>
      </c>
      <c r="V322" s="117" t="e">
        <f t="shared" si="654"/>
        <v>#DIV/0!</v>
      </c>
      <c r="W322" s="117">
        <f t="shared" si="667"/>
        <v>400</v>
      </c>
      <c r="X322" s="117">
        <f t="shared" si="667"/>
        <v>0</v>
      </c>
      <c r="Y322" s="117">
        <f t="shared" si="655"/>
        <v>0</v>
      </c>
      <c r="Z322" s="117">
        <f t="shared" si="667"/>
        <v>0</v>
      </c>
      <c r="AA322" s="117">
        <f t="shared" si="667"/>
        <v>0</v>
      </c>
      <c r="AB322" s="117" t="e">
        <f t="shared" si="666"/>
        <v>#DIV/0!</v>
      </c>
      <c r="AC322" s="117">
        <f t="shared" si="667"/>
        <v>0</v>
      </c>
      <c r="AD322" s="117">
        <f t="shared" si="667"/>
        <v>0</v>
      </c>
      <c r="AE322" s="117" t="e">
        <f>(AD322/AC322)*100</f>
        <v>#DIV/0!</v>
      </c>
      <c r="AF322" s="117">
        <f t="shared" si="667"/>
        <v>0</v>
      </c>
      <c r="AG322" s="117">
        <f t="shared" si="667"/>
        <v>0</v>
      </c>
      <c r="AH322" s="117" t="e">
        <f t="shared" si="657"/>
        <v>#DIV/0!</v>
      </c>
      <c r="AI322" s="117">
        <f t="shared" si="667"/>
        <v>0</v>
      </c>
      <c r="AJ322" s="117">
        <f t="shared" si="667"/>
        <v>0</v>
      </c>
      <c r="AK322" s="117" t="e">
        <f t="shared" si="658"/>
        <v>#DIV/0!</v>
      </c>
      <c r="AL322" s="117">
        <f t="shared" si="667"/>
        <v>0</v>
      </c>
      <c r="AM322" s="117">
        <f t="shared" si="667"/>
        <v>0</v>
      </c>
      <c r="AN322" s="117" t="e">
        <f t="shared" si="659"/>
        <v>#DIV/0!</v>
      </c>
      <c r="AO322" s="117">
        <f t="shared" si="667"/>
        <v>0</v>
      </c>
      <c r="AP322" s="117">
        <f t="shared" si="667"/>
        <v>0</v>
      </c>
      <c r="AQ322" s="117" t="e">
        <f t="shared" si="660"/>
        <v>#DIV/0!</v>
      </c>
      <c r="AR322" s="203"/>
      <c r="AS322" s="186"/>
    </row>
    <row r="323" spans="1:45" ht="50.1" customHeight="1" x14ac:dyDescent="0.3">
      <c r="A323" s="380"/>
      <c r="B323" s="379"/>
      <c r="C323" s="381"/>
      <c r="D323" s="151" t="s">
        <v>2</v>
      </c>
      <c r="E323" s="116">
        <f t="shared" ref="E323:F325" si="668">H323+K323+N323+Q323+T323+W323+Z323+AC323+AF323+AI323+AL323+AO323</f>
        <v>0</v>
      </c>
      <c r="F323" s="102">
        <f t="shared" si="668"/>
        <v>0</v>
      </c>
      <c r="G323" s="118" t="e">
        <f t="shared" si="366"/>
        <v>#DIV/0!</v>
      </c>
      <c r="H323" s="128">
        <v>0</v>
      </c>
      <c r="I323" s="109">
        <v>0</v>
      </c>
      <c r="J323" s="118" t="e">
        <f t="shared" si="650"/>
        <v>#DIV/0!</v>
      </c>
      <c r="K323" s="128">
        <v>0</v>
      </c>
      <c r="L323" s="109">
        <v>0</v>
      </c>
      <c r="M323" s="118" t="e">
        <f t="shared" si="651"/>
        <v>#DIV/0!</v>
      </c>
      <c r="N323" s="128">
        <v>0</v>
      </c>
      <c r="O323" s="109">
        <v>0</v>
      </c>
      <c r="P323" s="118" t="e">
        <f t="shared" si="652"/>
        <v>#DIV/0!</v>
      </c>
      <c r="Q323" s="128">
        <v>0</v>
      </c>
      <c r="R323" s="109">
        <v>0</v>
      </c>
      <c r="S323" s="118" t="e">
        <f t="shared" si="653"/>
        <v>#DIV/0!</v>
      </c>
      <c r="T323" s="128">
        <v>0</v>
      </c>
      <c r="U323" s="109">
        <v>0</v>
      </c>
      <c r="V323" s="118" t="e">
        <f t="shared" si="654"/>
        <v>#DIV/0!</v>
      </c>
      <c r="W323" s="128">
        <v>0</v>
      </c>
      <c r="X323" s="109">
        <v>0</v>
      </c>
      <c r="Y323" s="118" t="e">
        <f t="shared" si="655"/>
        <v>#DIV/0!</v>
      </c>
      <c r="Z323" s="128">
        <v>0</v>
      </c>
      <c r="AA323" s="109">
        <v>0</v>
      </c>
      <c r="AB323" s="118" t="e">
        <f t="shared" si="666"/>
        <v>#DIV/0!</v>
      </c>
      <c r="AC323" s="128">
        <v>0</v>
      </c>
      <c r="AD323" s="109">
        <v>0</v>
      </c>
      <c r="AE323" s="118" t="e">
        <f t="shared" si="656"/>
        <v>#DIV/0!</v>
      </c>
      <c r="AF323" s="128">
        <v>0</v>
      </c>
      <c r="AG323" s="109">
        <v>0</v>
      </c>
      <c r="AH323" s="118" t="e">
        <f t="shared" si="657"/>
        <v>#DIV/0!</v>
      </c>
      <c r="AI323" s="128">
        <v>0</v>
      </c>
      <c r="AJ323" s="109">
        <v>0</v>
      </c>
      <c r="AK323" s="118" t="e">
        <f t="shared" si="658"/>
        <v>#DIV/0!</v>
      </c>
      <c r="AL323" s="128">
        <v>0</v>
      </c>
      <c r="AM323" s="109">
        <v>0</v>
      </c>
      <c r="AN323" s="118" t="e">
        <f t="shared" si="659"/>
        <v>#DIV/0!</v>
      </c>
      <c r="AO323" s="128">
        <v>0</v>
      </c>
      <c r="AP323" s="109">
        <v>0</v>
      </c>
      <c r="AQ323" s="118" t="e">
        <f t="shared" si="660"/>
        <v>#DIV/0!</v>
      </c>
      <c r="AR323" s="109"/>
    </row>
    <row r="324" spans="1:45" ht="50.1" customHeight="1" x14ac:dyDescent="0.3">
      <c r="A324" s="380"/>
      <c r="B324" s="379"/>
      <c r="C324" s="381"/>
      <c r="D324" s="151" t="s">
        <v>43</v>
      </c>
      <c r="E324" s="116">
        <f t="shared" si="668"/>
        <v>450</v>
      </c>
      <c r="F324" s="102">
        <f t="shared" si="668"/>
        <v>0</v>
      </c>
      <c r="G324" s="118">
        <f t="shared" si="366"/>
        <v>0</v>
      </c>
      <c r="H324" s="128">
        <v>0</v>
      </c>
      <c r="I324" s="109">
        <v>0</v>
      </c>
      <c r="J324" s="118" t="e">
        <f t="shared" si="650"/>
        <v>#DIV/0!</v>
      </c>
      <c r="K324" s="128">
        <v>0</v>
      </c>
      <c r="L324" s="109"/>
      <c r="M324" s="118" t="e">
        <f t="shared" si="651"/>
        <v>#DIV/0!</v>
      </c>
      <c r="N324" s="128">
        <v>50</v>
      </c>
      <c r="O324" s="109"/>
      <c r="P324" s="118">
        <f t="shared" si="652"/>
        <v>0</v>
      </c>
      <c r="Q324" s="128">
        <v>0</v>
      </c>
      <c r="R324" s="109"/>
      <c r="S324" s="118" t="e">
        <f t="shared" si="653"/>
        <v>#DIV/0!</v>
      </c>
      <c r="T324" s="128">
        <v>0</v>
      </c>
      <c r="U324" s="109"/>
      <c r="V324" s="118" t="e">
        <f t="shared" si="654"/>
        <v>#DIV/0!</v>
      </c>
      <c r="W324" s="128">
        <v>400</v>
      </c>
      <c r="X324" s="109"/>
      <c r="Y324" s="118">
        <f t="shared" si="655"/>
        <v>0</v>
      </c>
      <c r="Z324" s="128">
        <v>0</v>
      </c>
      <c r="AA324" s="171"/>
      <c r="AB324" s="118" t="e">
        <f>(AA324/Z324)*100</f>
        <v>#DIV/0!</v>
      </c>
      <c r="AC324" s="128">
        <v>0</v>
      </c>
      <c r="AD324" s="109"/>
      <c r="AE324" s="118" t="e">
        <f t="shared" si="656"/>
        <v>#DIV/0!</v>
      </c>
      <c r="AF324" s="128">
        <v>0</v>
      </c>
      <c r="AG324" s="109"/>
      <c r="AH324" s="118" t="e">
        <f t="shared" si="657"/>
        <v>#DIV/0!</v>
      </c>
      <c r="AI324" s="128">
        <v>0</v>
      </c>
      <c r="AJ324" s="109"/>
      <c r="AK324" s="118" t="e">
        <f t="shared" si="658"/>
        <v>#DIV/0!</v>
      </c>
      <c r="AL324" s="128">
        <v>0</v>
      </c>
      <c r="AM324" s="109"/>
      <c r="AN324" s="118" t="e">
        <f t="shared" si="659"/>
        <v>#DIV/0!</v>
      </c>
      <c r="AO324" s="128">
        <v>0</v>
      </c>
      <c r="AP324" s="109"/>
      <c r="AQ324" s="118" t="e">
        <f t="shared" si="660"/>
        <v>#DIV/0!</v>
      </c>
      <c r="AR324" s="109"/>
    </row>
    <row r="325" spans="1:45" ht="50.1" customHeight="1" x14ac:dyDescent="0.3">
      <c r="A325" s="380"/>
      <c r="B325" s="379"/>
      <c r="C325" s="381"/>
      <c r="D325" s="151" t="s">
        <v>285</v>
      </c>
      <c r="E325" s="116">
        <f t="shared" si="668"/>
        <v>0</v>
      </c>
      <c r="F325" s="102">
        <f t="shared" si="668"/>
        <v>0</v>
      </c>
      <c r="G325" s="118" t="e">
        <f t="shared" si="366"/>
        <v>#DIV/0!</v>
      </c>
      <c r="H325" s="128">
        <v>0</v>
      </c>
      <c r="I325" s="109">
        <v>0</v>
      </c>
      <c r="J325" s="118" t="e">
        <f t="shared" si="650"/>
        <v>#DIV/0!</v>
      </c>
      <c r="K325" s="128">
        <v>0</v>
      </c>
      <c r="L325" s="109">
        <v>0</v>
      </c>
      <c r="M325" s="118" t="e">
        <f t="shared" si="651"/>
        <v>#DIV/0!</v>
      </c>
      <c r="N325" s="128">
        <v>0</v>
      </c>
      <c r="O325" s="109">
        <v>0</v>
      </c>
      <c r="P325" s="118" t="e">
        <f t="shared" si="652"/>
        <v>#DIV/0!</v>
      </c>
      <c r="Q325" s="128">
        <v>0</v>
      </c>
      <c r="R325" s="109">
        <v>0</v>
      </c>
      <c r="S325" s="118" t="e">
        <f t="shared" si="653"/>
        <v>#DIV/0!</v>
      </c>
      <c r="T325" s="128">
        <v>0</v>
      </c>
      <c r="U325" s="109">
        <v>0</v>
      </c>
      <c r="V325" s="118" t="e">
        <f t="shared" si="654"/>
        <v>#DIV/0!</v>
      </c>
      <c r="W325" s="128">
        <v>0</v>
      </c>
      <c r="X325" s="109">
        <v>0</v>
      </c>
      <c r="Y325" s="118" t="e">
        <f t="shared" si="655"/>
        <v>#DIV/0!</v>
      </c>
      <c r="Z325" s="128">
        <v>0</v>
      </c>
      <c r="AA325" s="109">
        <v>0</v>
      </c>
      <c r="AB325" s="118" t="e">
        <f t="shared" si="666"/>
        <v>#DIV/0!</v>
      </c>
      <c r="AC325" s="128">
        <v>0</v>
      </c>
      <c r="AD325" s="109">
        <v>0</v>
      </c>
      <c r="AE325" s="118" t="e">
        <f t="shared" si="656"/>
        <v>#DIV/0!</v>
      </c>
      <c r="AF325" s="128">
        <v>0</v>
      </c>
      <c r="AG325" s="109">
        <v>0</v>
      </c>
      <c r="AH325" s="118" t="e">
        <f t="shared" si="657"/>
        <v>#DIV/0!</v>
      </c>
      <c r="AI325" s="128">
        <v>0</v>
      </c>
      <c r="AJ325" s="109">
        <v>0</v>
      </c>
      <c r="AK325" s="118" t="e">
        <f t="shared" si="658"/>
        <v>#DIV/0!</v>
      </c>
      <c r="AL325" s="128">
        <v>0</v>
      </c>
      <c r="AM325" s="109">
        <v>0</v>
      </c>
      <c r="AN325" s="118" t="e">
        <f t="shared" si="659"/>
        <v>#DIV/0!</v>
      </c>
      <c r="AO325" s="128">
        <v>0</v>
      </c>
      <c r="AP325" s="109">
        <v>0</v>
      </c>
      <c r="AQ325" s="118" t="e">
        <f t="shared" si="660"/>
        <v>#DIV/0!</v>
      </c>
      <c r="AR325" s="109"/>
    </row>
    <row r="326" spans="1:45" ht="15.6" collapsed="1" x14ac:dyDescent="0.3">
      <c r="A326" s="380" t="s">
        <v>338</v>
      </c>
      <c r="B326" s="380"/>
      <c r="C326" s="380"/>
      <c r="D326" s="182" t="s">
        <v>284</v>
      </c>
      <c r="E326" s="116">
        <f t="shared" ref="E326:I329" si="669">E310</f>
        <v>3800</v>
      </c>
      <c r="F326" s="103">
        <f t="shared" si="669"/>
        <v>0</v>
      </c>
      <c r="G326" s="103">
        <f t="shared" si="366"/>
        <v>0</v>
      </c>
      <c r="H326" s="116">
        <f t="shared" si="669"/>
        <v>0</v>
      </c>
      <c r="I326" s="103">
        <f t="shared" si="669"/>
        <v>0</v>
      </c>
      <c r="J326" s="103" t="e">
        <f t="shared" si="650"/>
        <v>#DIV/0!</v>
      </c>
      <c r="K326" s="116">
        <f t="shared" ref="K326:L329" si="670">K310</f>
        <v>0</v>
      </c>
      <c r="L326" s="103">
        <f t="shared" si="670"/>
        <v>0</v>
      </c>
      <c r="M326" s="103" t="e">
        <f t="shared" si="651"/>
        <v>#DIV/0!</v>
      </c>
      <c r="N326" s="116">
        <f t="shared" ref="N326:O329" si="671">N310</f>
        <v>800</v>
      </c>
      <c r="O326" s="103">
        <f t="shared" si="671"/>
        <v>0</v>
      </c>
      <c r="P326" s="103">
        <f t="shared" si="652"/>
        <v>0</v>
      </c>
      <c r="Q326" s="116">
        <f t="shared" ref="Q326:R329" si="672">Q310</f>
        <v>866.6</v>
      </c>
      <c r="R326" s="103">
        <f t="shared" si="672"/>
        <v>0</v>
      </c>
      <c r="S326" s="103">
        <f t="shared" si="653"/>
        <v>0</v>
      </c>
      <c r="T326" s="116">
        <f t="shared" ref="T326:U329" si="673">T310</f>
        <v>866.6</v>
      </c>
      <c r="U326" s="103">
        <f t="shared" si="673"/>
        <v>0</v>
      </c>
      <c r="V326" s="103">
        <f t="shared" si="654"/>
        <v>0</v>
      </c>
      <c r="W326" s="116">
        <f t="shared" ref="W326:X329" si="674">W310</f>
        <v>1266.8</v>
      </c>
      <c r="X326" s="103">
        <f t="shared" si="674"/>
        <v>0</v>
      </c>
      <c r="Y326" s="103">
        <f t="shared" si="655"/>
        <v>0</v>
      </c>
      <c r="Z326" s="116">
        <f t="shared" ref="Z326:AA329" si="675">Z310</f>
        <v>0</v>
      </c>
      <c r="AA326" s="103">
        <f t="shared" si="675"/>
        <v>0</v>
      </c>
      <c r="AB326" s="103" t="e">
        <f t="shared" si="666"/>
        <v>#DIV/0!</v>
      </c>
      <c r="AC326" s="116">
        <f t="shared" ref="AC326:AD329" si="676">AC310</f>
        <v>0</v>
      </c>
      <c r="AD326" s="103">
        <f t="shared" si="676"/>
        <v>0</v>
      </c>
      <c r="AE326" s="103" t="e">
        <f t="shared" si="656"/>
        <v>#DIV/0!</v>
      </c>
      <c r="AF326" s="116">
        <f t="shared" ref="AF326:AG329" si="677">AF310</f>
        <v>0</v>
      </c>
      <c r="AG326" s="103">
        <f t="shared" si="677"/>
        <v>0</v>
      </c>
      <c r="AH326" s="103" t="e">
        <f t="shared" si="657"/>
        <v>#DIV/0!</v>
      </c>
      <c r="AI326" s="116">
        <f t="shared" ref="AI326:AJ329" si="678">AI310</f>
        <v>0</v>
      </c>
      <c r="AJ326" s="103">
        <f t="shared" si="678"/>
        <v>0</v>
      </c>
      <c r="AK326" s="103" t="e">
        <f t="shared" si="658"/>
        <v>#DIV/0!</v>
      </c>
      <c r="AL326" s="116">
        <f t="shared" ref="AL326:AM329" si="679">AL310</f>
        <v>0</v>
      </c>
      <c r="AM326" s="103">
        <f t="shared" si="679"/>
        <v>0</v>
      </c>
      <c r="AN326" s="103" t="e">
        <f t="shared" si="659"/>
        <v>#DIV/0!</v>
      </c>
      <c r="AO326" s="116">
        <f t="shared" ref="AO326:AP329" si="680">AO310</f>
        <v>0</v>
      </c>
      <c r="AP326" s="103">
        <f t="shared" si="680"/>
        <v>0</v>
      </c>
      <c r="AQ326" s="103" t="e">
        <f t="shared" si="660"/>
        <v>#DIV/0!</v>
      </c>
      <c r="AR326" s="203"/>
      <c r="AS326" s="119"/>
    </row>
    <row r="327" spans="1:45" ht="31.2" x14ac:dyDescent="0.3">
      <c r="A327" s="380"/>
      <c r="B327" s="380"/>
      <c r="C327" s="380"/>
      <c r="D327" s="182" t="s">
        <v>2</v>
      </c>
      <c r="E327" s="116">
        <f t="shared" si="669"/>
        <v>0</v>
      </c>
      <c r="F327" s="103">
        <f t="shared" si="669"/>
        <v>0</v>
      </c>
      <c r="G327" s="103" t="e">
        <f t="shared" si="366"/>
        <v>#DIV/0!</v>
      </c>
      <c r="H327" s="116">
        <f t="shared" si="669"/>
        <v>0</v>
      </c>
      <c r="I327" s="103">
        <f t="shared" si="669"/>
        <v>0</v>
      </c>
      <c r="J327" s="103" t="e">
        <f t="shared" si="650"/>
        <v>#DIV/0!</v>
      </c>
      <c r="K327" s="116">
        <f t="shared" si="670"/>
        <v>0</v>
      </c>
      <c r="L327" s="103">
        <f t="shared" si="670"/>
        <v>0</v>
      </c>
      <c r="M327" s="103" t="e">
        <f t="shared" si="651"/>
        <v>#DIV/0!</v>
      </c>
      <c r="N327" s="116">
        <f t="shared" si="671"/>
        <v>0</v>
      </c>
      <c r="O327" s="103">
        <f t="shared" si="671"/>
        <v>0</v>
      </c>
      <c r="P327" s="103" t="e">
        <f t="shared" si="652"/>
        <v>#DIV/0!</v>
      </c>
      <c r="Q327" s="116">
        <f t="shared" si="672"/>
        <v>0</v>
      </c>
      <c r="R327" s="103">
        <f t="shared" si="672"/>
        <v>0</v>
      </c>
      <c r="S327" s="103" t="e">
        <f t="shared" si="653"/>
        <v>#DIV/0!</v>
      </c>
      <c r="T327" s="116">
        <f t="shared" si="673"/>
        <v>0</v>
      </c>
      <c r="U327" s="103">
        <f t="shared" si="673"/>
        <v>0</v>
      </c>
      <c r="V327" s="103" t="e">
        <f t="shared" si="654"/>
        <v>#DIV/0!</v>
      </c>
      <c r="W327" s="116">
        <f t="shared" si="674"/>
        <v>0</v>
      </c>
      <c r="X327" s="103">
        <f t="shared" si="674"/>
        <v>0</v>
      </c>
      <c r="Y327" s="103" t="e">
        <f t="shared" si="655"/>
        <v>#DIV/0!</v>
      </c>
      <c r="Z327" s="116">
        <f t="shared" si="675"/>
        <v>0</v>
      </c>
      <c r="AA327" s="103">
        <f t="shared" si="675"/>
        <v>0</v>
      </c>
      <c r="AB327" s="103" t="e">
        <f t="shared" si="666"/>
        <v>#DIV/0!</v>
      </c>
      <c r="AC327" s="116">
        <f t="shared" si="676"/>
        <v>0</v>
      </c>
      <c r="AD327" s="103">
        <f t="shared" si="676"/>
        <v>0</v>
      </c>
      <c r="AE327" s="103" t="e">
        <f t="shared" si="656"/>
        <v>#DIV/0!</v>
      </c>
      <c r="AF327" s="116">
        <f t="shared" si="677"/>
        <v>0</v>
      </c>
      <c r="AG327" s="103">
        <f t="shared" si="677"/>
        <v>0</v>
      </c>
      <c r="AH327" s="103" t="e">
        <f t="shared" si="657"/>
        <v>#DIV/0!</v>
      </c>
      <c r="AI327" s="116">
        <f t="shared" si="678"/>
        <v>0</v>
      </c>
      <c r="AJ327" s="103">
        <f t="shared" si="678"/>
        <v>0</v>
      </c>
      <c r="AK327" s="103" t="e">
        <f t="shared" si="658"/>
        <v>#DIV/0!</v>
      </c>
      <c r="AL327" s="116">
        <f t="shared" si="679"/>
        <v>0</v>
      </c>
      <c r="AM327" s="103">
        <f t="shared" si="679"/>
        <v>0</v>
      </c>
      <c r="AN327" s="103" t="e">
        <f t="shared" si="659"/>
        <v>#DIV/0!</v>
      </c>
      <c r="AO327" s="116">
        <f t="shared" si="680"/>
        <v>0</v>
      </c>
      <c r="AP327" s="103">
        <f t="shared" si="680"/>
        <v>0</v>
      </c>
      <c r="AQ327" s="103" t="e">
        <f t="shared" si="660"/>
        <v>#DIV/0!</v>
      </c>
      <c r="AR327" s="109"/>
    </row>
    <row r="328" spans="1:45" ht="15.6" x14ac:dyDescent="0.3">
      <c r="A328" s="380"/>
      <c r="B328" s="380"/>
      <c r="C328" s="380"/>
      <c r="D328" s="182" t="s">
        <v>43</v>
      </c>
      <c r="E328" s="116">
        <f t="shared" si="669"/>
        <v>3800</v>
      </c>
      <c r="F328" s="103">
        <f t="shared" si="669"/>
        <v>0</v>
      </c>
      <c r="G328" s="103">
        <f t="shared" si="366"/>
        <v>0</v>
      </c>
      <c r="H328" s="116">
        <f t="shared" si="669"/>
        <v>0</v>
      </c>
      <c r="I328" s="103">
        <f t="shared" si="669"/>
        <v>0</v>
      </c>
      <c r="J328" s="103" t="e">
        <f t="shared" si="650"/>
        <v>#DIV/0!</v>
      </c>
      <c r="K328" s="116">
        <f t="shared" si="670"/>
        <v>0</v>
      </c>
      <c r="L328" s="103">
        <f t="shared" si="670"/>
        <v>0</v>
      </c>
      <c r="M328" s="103" t="e">
        <f t="shared" si="651"/>
        <v>#DIV/0!</v>
      </c>
      <c r="N328" s="116">
        <f t="shared" si="671"/>
        <v>800</v>
      </c>
      <c r="O328" s="103">
        <f t="shared" si="671"/>
        <v>0</v>
      </c>
      <c r="P328" s="103">
        <f t="shared" si="652"/>
        <v>0</v>
      </c>
      <c r="Q328" s="116">
        <f t="shared" si="672"/>
        <v>866.6</v>
      </c>
      <c r="R328" s="103">
        <f t="shared" si="672"/>
        <v>0</v>
      </c>
      <c r="S328" s="103">
        <f t="shared" si="653"/>
        <v>0</v>
      </c>
      <c r="T328" s="116">
        <f t="shared" si="673"/>
        <v>866.6</v>
      </c>
      <c r="U328" s="103">
        <f t="shared" si="673"/>
        <v>0</v>
      </c>
      <c r="V328" s="103">
        <f t="shared" si="654"/>
        <v>0</v>
      </c>
      <c r="W328" s="116">
        <f t="shared" si="674"/>
        <v>1266.8</v>
      </c>
      <c r="X328" s="103">
        <f t="shared" si="674"/>
        <v>0</v>
      </c>
      <c r="Y328" s="103">
        <f t="shared" si="655"/>
        <v>0</v>
      </c>
      <c r="Z328" s="116">
        <f t="shared" si="675"/>
        <v>0</v>
      </c>
      <c r="AA328" s="103">
        <f t="shared" si="675"/>
        <v>0</v>
      </c>
      <c r="AB328" s="103" t="e">
        <f t="shared" si="666"/>
        <v>#DIV/0!</v>
      </c>
      <c r="AC328" s="116">
        <f t="shared" si="676"/>
        <v>0</v>
      </c>
      <c r="AD328" s="103">
        <f t="shared" si="676"/>
        <v>0</v>
      </c>
      <c r="AE328" s="103" t="e">
        <f t="shared" si="656"/>
        <v>#DIV/0!</v>
      </c>
      <c r="AF328" s="116">
        <f t="shared" si="677"/>
        <v>0</v>
      </c>
      <c r="AG328" s="103">
        <f t="shared" si="677"/>
        <v>0</v>
      </c>
      <c r="AH328" s="103" t="e">
        <f t="shared" si="657"/>
        <v>#DIV/0!</v>
      </c>
      <c r="AI328" s="116">
        <f t="shared" si="678"/>
        <v>0</v>
      </c>
      <c r="AJ328" s="103">
        <f t="shared" si="678"/>
        <v>0</v>
      </c>
      <c r="AK328" s="103" t="e">
        <f t="shared" si="658"/>
        <v>#DIV/0!</v>
      </c>
      <c r="AL328" s="116">
        <f t="shared" si="679"/>
        <v>0</v>
      </c>
      <c r="AM328" s="103">
        <f t="shared" si="679"/>
        <v>0</v>
      </c>
      <c r="AN328" s="103" t="e">
        <f t="shared" si="659"/>
        <v>#DIV/0!</v>
      </c>
      <c r="AO328" s="116">
        <f t="shared" si="680"/>
        <v>0</v>
      </c>
      <c r="AP328" s="103">
        <f t="shared" si="680"/>
        <v>0</v>
      </c>
      <c r="AQ328" s="103" t="e">
        <f t="shared" si="660"/>
        <v>#DIV/0!</v>
      </c>
      <c r="AR328" s="109"/>
    </row>
    <row r="329" spans="1:45" ht="31.2" x14ac:dyDescent="0.3">
      <c r="A329" s="380"/>
      <c r="B329" s="380"/>
      <c r="C329" s="380"/>
      <c r="D329" s="182" t="s">
        <v>285</v>
      </c>
      <c r="E329" s="116">
        <f t="shared" si="669"/>
        <v>0</v>
      </c>
      <c r="F329" s="103">
        <f t="shared" si="669"/>
        <v>0</v>
      </c>
      <c r="G329" s="103" t="e">
        <f t="shared" si="366"/>
        <v>#DIV/0!</v>
      </c>
      <c r="H329" s="116">
        <f t="shared" si="669"/>
        <v>0</v>
      </c>
      <c r="I329" s="103">
        <f t="shared" si="669"/>
        <v>0</v>
      </c>
      <c r="J329" s="103" t="e">
        <f t="shared" si="650"/>
        <v>#DIV/0!</v>
      </c>
      <c r="K329" s="116">
        <f t="shared" si="670"/>
        <v>0</v>
      </c>
      <c r="L329" s="103">
        <f t="shared" si="670"/>
        <v>0</v>
      </c>
      <c r="M329" s="103" t="e">
        <f t="shared" si="651"/>
        <v>#DIV/0!</v>
      </c>
      <c r="N329" s="116">
        <f t="shared" si="671"/>
        <v>0</v>
      </c>
      <c r="O329" s="103">
        <f t="shared" si="671"/>
        <v>0</v>
      </c>
      <c r="P329" s="103" t="e">
        <f t="shared" si="652"/>
        <v>#DIV/0!</v>
      </c>
      <c r="Q329" s="116">
        <f t="shared" si="672"/>
        <v>0</v>
      </c>
      <c r="R329" s="103">
        <f t="shared" si="672"/>
        <v>0</v>
      </c>
      <c r="S329" s="103" t="e">
        <f t="shared" si="653"/>
        <v>#DIV/0!</v>
      </c>
      <c r="T329" s="116">
        <f t="shared" si="673"/>
        <v>0</v>
      </c>
      <c r="U329" s="103">
        <f t="shared" si="673"/>
        <v>0</v>
      </c>
      <c r="V329" s="103" t="e">
        <f t="shared" si="654"/>
        <v>#DIV/0!</v>
      </c>
      <c r="W329" s="116">
        <f t="shared" si="674"/>
        <v>0</v>
      </c>
      <c r="X329" s="103">
        <f t="shared" si="674"/>
        <v>0</v>
      </c>
      <c r="Y329" s="103" t="e">
        <f t="shared" si="655"/>
        <v>#DIV/0!</v>
      </c>
      <c r="Z329" s="116">
        <f t="shared" si="675"/>
        <v>0</v>
      </c>
      <c r="AA329" s="103">
        <f t="shared" si="675"/>
        <v>0</v>
      </c>
      <c r="AB329" s="103" t="e">
        <f t="shared" si="666"/>
        <v>#DIV/0!</v>
      </c>
      <c r="AC329" s="116">
        <f t="shared" si="676"/>
        <v>0</v>
      </c>
      <c r="AD329" s="103">
        <f t="shared" si="676"/>
        <v>0</v>
      </c>
      <c r="AE329" s="103" t="e">
        <f t="shared" si="656"/>
        <v>#DIV/0!</v>
      </c>
      <c r="AF329" s="116">
        <f t="shared" si="677"/>
        <v>0</v>
      </c>
      <c r="AG329" s="103">
        <f t="shared" si="677"/>
        <v>0</v>
      </c>
      <c r="AH329" s="103" t="e">
        <f t="shared" si="657"/>
        <v>#DIV/0!</v>
      </c>
      <c r="AI329" s="116">
        <f t="shared" si="678"/>
        <v>0</v>
      </c>
      <c r="AJ329" s="103">
        <f t="shared" si="678"/>
        <v>0</v>
      </c>
      <c r="AK329" s="103" t="e">
        <f t="shared" si="658"/>
        <v>#DIV/0!</v>
      </c>
      <c r="AL329" s="116">
        <f t="shared" si="679"/>
        <v>0</v>
      </c>
      <c r="AM329" s="103">
        <f t="shared" si="679"/>
        <v>0</v>
      </c>
      <c r="AN329" s="103" t="e">
        <f t="shared" si="659"/>
        <v>#DIV/0!</v>
      </c>
      <c r="AO329" s="116">
        <f t="shared" si="680"/>
        <v>0</v>
      </c>
      <c r="AP329" s="103">
        <f t="shared" si="680"/>
        <v>0</v>
      </c>
      <c r="AQ329" s="103" t="e">
        <f t="shared" si="660"/>
        <v>#DIV/0!</v>
      </c>
      <c r="AR329" s="109"/>
    </row>
    <row r="330" spans="1:45" ht="22.5" customHeight="1" x14ac:dyDescent="0.3">
      <c r="A330" s="382" t="s">
        <v>260</v>
      </c>
      <c r="B330" s="382"/>
      <c r="C330" s="382"/>
      <c r="D330" s="382"/>
      <c r="E330" s="382"/>
      <c r="F330" s="382"/>
      <c r="G330" s="382"/>
      <c r="H330" s="382"/>
      <c r="I330" s="382"/>
      <c r="J330" s="382"/>
      <c r="K330" s="382"/>
      <c r="L330" s="382"/>
      <c r="M330" s="382"/>
      <c r="N330" s="382"/>
      <c r="O330" s="382"/>
      <c r="P330" s="382"/>
      <c r="Q330" s="382"/>
      <c r="R330" s="382"/>
      <c r="S330" s="382"/>
      <c r="T330" s="382"/>
      <c r="U330" s="382"/>
      <c r="V330" s="382"/>
      <c r="W330" s="382"/>
      <c r="X330" s="382"/>
      <c r="Y330" s="382"/>
      <c r="Z330" s="382"/>
      <c r="AA330" s="382"/>
      <c r="AB330" s="382"/>
      <c r="AC330" s="382"/>
      <c r="AD330" s="382"/>
      <c r="AE330" s="382"/>
      <c r="AF330" s="382"/>
      <c r="AG330" s="382"/>
      <c r="AH330" s="382"/>
      <c r="AI330" s="382"/>
      <c r="AJ330" s="382"/>
      <c r="AK330" s="382"/>
      <c r="AL330" s="382"/>
      <c r="AM330" s="382"/>
      <c r="AN330" s="382"/>
      <c r="AO330" s="382"/>
      <c r="AP330" s="382"/>
      <c r="AQ330" s="382"/>
      <c r="AR330" s="382"/>
      <c r="AS330" s="120"/>
    </row>
    <row r="331" spans="1:45" ht="14.25" customHeight="1" x14ac:dyDescent="0.3">
      <c r="A331" s="383" t="s">
        <v>339</v>
      </c>
      <c r="B331" s="383"/>
      <c r="C331" s="383"/>
      <c r="D331" s="210" t="s">
        <v>284</v>
      </c>
      <c r="E331" s="211">
        <f>E332+E333+E334+E335</f>
        <v>1962819.42</v>
      </c>
      <c r="F331" s="211">
        <f>F332+F333+F334+F335</f>
        <v>28688.1</v>
      </c>
      <c r="G331" s="211">
        <f t="shared" ref="G331:G344" si="681">(F331/E331)*100</f>
        <v>1.4615761240022782</v>
      </c>
      <c r="H331" s="211">
        <f>H332+H333+H334+H335</f>
        <v>28689.599999999999</v>
      </c>
      <c r="I331" s="211">
        <f>I332+I333+I334+I335</f>
        <v>28688.1</v>
      </c>
      <c r="J331" s="211">
        <f t="shared" ref="J331:J335" si="682">(I331/H331)*100</f>
        <v>99.994771624560812</v>
      </c>
      <c r="K331" s="211">
        <f>K332+K333+K334+K335</f>
        <v>166468.19999999998</v>
      </c>
      <c r="L331" s="211">
        <f>L332+L333+L334+L335</f>
        <v>0</v>
      </c>
      <c r="M331" s="211">
        <f t="shared" ref="M331:M335" si="683">(L331/K331)*100</f>
        <v>0</v>
      </c>
      <c r="N331" s="211">
        <f>N332+N333+N334+N335</f>
        <v>320721.32</v>
      </c>
      <c r="O331" s="211">
        <f>O332+O333+O334+O335</f>
        <v>0</v>
      </c>
      <c r="P331" s="211">
        <f t="shared" ref="P331:P335" si="684">(O331/N331)*100</f>
        <v>0</v>
      </c>
      <c r="Q331" s="211">
        <f>Q332+Q333+Q334+Q335</f>
        <v>253725.4</v>
      </c>
      <c r="R331" s="211">
        <f>R332+R333+R334+R335</f>
        <v>0</v>
      </c>
      <c r="S331" s="211">
        <f t="shared" ref="S331:S335" si="685">(R331/Q331)*100</f>
        <v>0</v>
      </c>
      <c r="T331" s="211">
        <f>T332+T333+T334+T335</f>
        <v>255717.4</v>
      </c>
      <c r="U331" s="211">
        <f>U332+U333+U334+U335</f>
        <v>0</v>
      </c>
      <c r="V331" s="211">
        <f t="shared" ref="V331:V335" si="686">(U331/T331)*100</f>
        <v>0</v>
      </c>
      <c r="W331" s="211">
        <f>W332+W333+W334+W335</f>
        <v>308381.7</v>
      </c>
      <c r="X331" s="211">
        <f>X332+X333+X334+X335</f>
        <v>0</v>
      </c>
      <c r="Y331" s="211">
        <f t="shared" ref="Y331:Y335" si="687">(X331/W331)*100</f>
        <v>0</v>
      </c>
      <c r="Z331" s="211">
        <f>Z332+Z333+Z334+Z335</f>
        <v>66372</v>
      </c>
      <c r="AA331" s="211">
        <f>AA332+AA333+AA334+AA335</f>
        <v>0</v>
      </c>
      <c r="AB331" s="211">
        <f t="shared" ref="AB331:AB335" si="688">(AA331/Z331)*100</f>
        <v>0</v>
      </c>
      <c r="AC331" s="211">
        <f>AC332+AC333+AC334+AC335</f>
        <v>66372</v>
      </c>
      <c r="AD331" s="211">
        <f>AD332+AD333+AD334+AD335</f>
        <v>0</v>
      </c>
      <c r="AE331" s="211">
        <f t="shared" ref="AE331:AE335" si="689">(AD331/AC331)*100</f>
        <v>0</v>
      </c>
      <c r="AF331" s="211">
        <f>AF332+AF333+AF334+AF335</f>
        <v>66620.899999999994</v>
      </c>
      <c r="AG331" s="211">
        <f>AG332+AG333+AG334+AG335</f>
        <v>0</v>
      </c>
      <c r="AH331" s="211">
        <f t="shared" ref="AH331:AH335" si="690">(AG331/AF331)*100</f>
        <v>0</v>
      </c>
      <c r="AI331" s="211">
        <f>AI332+AI333+AI334+AI335</f>
        <v>138886.80000000002</v>
      </c>
      <c r="AJ331" s="211">
        <f>AJ332+AJ333+AJ334+AJ335</f>
        <v>0</v>
      </c>
      <c r="AK331" s="211">
        <f t="shared" ref="AK331:AK335" si="691">(AJ331/AI331)*100</f>
        <v>0</v>
      </c>
      <c r="AL331" s="211">
        <f>AL332+AL333+AL334+AL335</f>
        <v>138988.79999999999</v>
      </c>
      <c r="AM331" s="211">
        <f>AM332+AM333+AM334+AM335</f>
        <v>0</v>
      </c>
      <c r="AN331" s="211">
        <f t="shared" ref="AN331:AN335" si="692">(AM331/AL331)*100</f>
        <v>0</v>
      </c>
      <c r="AO331" s="211">
        <f>AO332+AO333+AO334+AO335</f>
        <v>151875.29999999999</v>
      </c>
      <c r="AP331" s="211">
        <f>AP332+AP333+AP334+AP335</f>
        <v>0</v>
      </c>
      <c r="AQ331" s="211">
        <f t="shared" ref="AQ331:AQ335" si="693">(AP331/AO331)*100</f>
        <v>0</v>
      </c>
      <c r="AR331" s="208"/>
      <c r="AS331" s="119"/>
    </row>
    <row r="332" spans="1:45" ht="24.75" customHeight="1" x14ac:dyDescent="0.3">
      <c r="A332" s="383"/>
      <c r="B332" s="383"/>
      <c r="C332" s="383"/>
      <c r="D332" s="212" t="s">
        <v>37</v>
      </c>
      <c r="E332" s="211">
        <f>E11</f>
        <v>46513.200000000004</v>
      </c>
      <c r="F332" s="211">
        <f>F11</f>
        <v>0</v>
      </c>
      <c r="G332" s="213">
        <f t="shared" si="681"/>
        <v>0</v>
      </c>
      <c r="H332" s="211">
        <f>H11</f>
        <v>0</v>
      </c>
      <c r="I332" s="211">
        <f>I11</f>
        <v>0</v>
      </c>
      <c r="J332" s="213" t="e">
        <f t="shared" si="682"/>
        <v>#DIV/0!</v>
      </c>
      <c r="K332" s="211">
        <f>K11</f>
        <v>3224.7</v>
      </c>
      <c r="L332" s="211">
        <f>L11</f>
        <v>0</v>
      </c>
      <c r="M332" s="213">
        <f t="shared" si="683"/>
        <v>0</v>
      </c>
      <c r="N332" s="211">
        <f>N11</f>
        <v>8462.2000000000007</v>
      </c>
      <c r="O332" s="211">
        <f>O11</f>
        <v>0</v>
      </c>
      <c r="P332" s="213">
        <f t="shared" si="684"/>
        <v>0</v>
      </c>
      <c r="Q332" s="211">
        <f>Q11</f>
        <v>6006.6</v>
      </c>
      <c r="R332" s="211">
        <f>R11</f>
        <v>0</v>
      </c>
      <c r="S332" s="213">
        <f t="shared" si="685"/>
        <v>0</v>
      </c>
      <c r="T332" s="211">
        <f>T11</f>
        <v>6006.6</v>
      </c>
      <c r="U332" s="211">
        <f>U11</f>
        <v>0</v>
      </c>
      <c r="V332" s="213">
        <f t="shared" si="686"/>
        <v>0</v>
      </c>
      <c r="W332" s="211">
        <f>W11</f>
        <v>6006.7</v>
      </c>
      <c r="X332" s="211">
        <f>X11</f>
        <v>0</v>
      </c>
      <c r="Y332" s="213">
        <f t="shared" si="687"/>
        <v>0</v>
      </c>
      <c r="Z332" s="211">
        <f>Z11</f>
        <v>1853.3</v>
      </c>
      <c r="AA332" s="211">
        <f>AA11</f>
        <v>0</v>
      </c>
      <c r="AB332" s="213">
        <f t="shared" si="688"/>
        <v>0</v>
      </c>
      <c r="AC332" s="211">
        <f>AC11</f>
        <v>1853.3</v>
      </c>
      <c r="AD332" s="211">
        <f>AD11</f>
        <v>0</v>
      </c>
      <c r="AE332" s="213">
        <f t="shared" si="689"/>
        <v>0</v>
      </c>
      <c r="AF332" s="211">
        <f>AF11</f>
        <v>1853.2</v>
      </c>
      <c r="AG332" s="211">
        <f>AG11</f>
        <v>0</v>
      </c>
      <c r="AH332" s="213">
        <f t="shared" si="690"/>
        <v>0</v>
      </c>
      <c r="AI332" s="211">
        <f>AI11</f>
        <v>3748.8</v>
      </c>
      <c r="AJ332" s="211">
        <f>AJ11</f>
        <v>0</v>
      </c>
      <c r="AK332" s="213">
        <f t="shared" si="691"/>
        <v>0</v>
      </c>
      <c r="AL332" s="211">
        <f>AL11</f>
        <v>3748.9</v>
      </c>
      <c r="AM332" s="211">
        <f>AM11</f>
        <v>0</v>
      </c>
      <c r="AN332" s="213">
        <f t="shared" si="692"/>
        <v>0</v>
      </c>
      <c r="AO332" s="211">
        <f>AO11</f>
        <v>3748.9</v>
      </c>
      <c r="AP332" s="211">
        <f>AP11</f>
        <v>0</v>
      </c>
      <c r="AQ332" s="213">
        <f t="shared" si="693"/>
        <v>0</v>
      </c>
      <c r="AR332" s="109"/>
    </row>
    <row r="333" spans="1:45" ht="31.2" x14ac:dyDescent="0.3">
      <c r="A333" s="383"/>
      <c r="B333" s="383"/>
      <c r="C333" s="383"/>
      <c r="D333" s="212" t="s">
        <v>2</v>
      </c>
      <c r="E333" s="211">
        <f>E12-E337-E341</f>
        <v>1432779.3</v>
      </c>
      <c r="F333" s="211">
        <f>F12-F337-F341</f>
        <v>23961.899999999998</v>
      </c>
      <c r="G333" s="213">
        <f t="shared" si="681"/>
        <v>1.6724069087262774</v>
      </c>
      <c r="H333" s="211">
        <f>H12-H337-H341</f>
        <v>23961.899999999998</v>
      </c>
      <c r="I333" s="211">
        <f>I12-I337-I341</f>
        <v>23961.899999999998</v>
      </c>
      <c r="J333" s="213">
        <f t="shared" si="682"/>
        <v>100</v>
      </c>
      <c r="K333" s="211">
        <f>K12-K337-K341</f>
        <v>115318.3</v>
      </c>
      <c r="L333" s="211">
        <f>L12-L337-L341</f>
        <v>0</v>
      </c>
      <c r="M333" s="213">
        <f t="shared" si="683"/>
        <v>0</v>
      </c>
      <c r="N333" s="211">
        <f>N12-N337-N341</f>
        <v>190971.30000000002</v>
      </c>
      <c r="O333" s="211">
        <f>O12-O337-O341</f>
        <v>0</v>
      </c>
      <c r="P333" s="213">
        <f t="shared" si="684"/>
        <v>0</v>
      </c>
      <c r="Q333" s="211">
        <f>Q12-Q337-Q341</f>
        <v>199249</v>
      </c>
      <c r="R333" s="211">
        <f>R12-R337-R341</f>
        <v>0</v>
      </c>
      <c r="S333" s="213">
        <f t="shared" si="685"/>
        <v>0</v>
      </c>
      <c r="T333" s="211">
        <f>T12-T337-T341</f>
        <v>201260.5</v>
      </c>
      <c r="U333" s="211">
        <f>U12-U337-U341</f>
        <v>0</v>
      </c>
      <c r="V333" s="213">
        <f t="shared" si="686"/>
        <v>0</v>
      </c>
      <c r="W333" s="211">
        <f>W12-W337-W341</f>
        <v>240133</v>
      </c>
      <c r="X333" s="211">
        <f>X12-X337-X341</f>
        <v>0</v>
      </c>
      <c r="Y333" s="213">
        <f t="shared" si="687"/>
        <v>0</v>
      </c>
      <c r="Z333" s="211">
        <f>Z12-Z337-Z341</f>
        <v>43796.2</v>
      </c>
      <c r="AA333" s="211">
        <f>AA12-AA337-AA341</f>
        <v>0</v>
      </c>
      <c r="AB333" s="213">
        <f t="shared" si="688"/>
        <v>0</v>
      </c>
      <c r="AC333" s="211">
        <f>AC12-AC337-AC341</f>
        <v>43796.2</v>
      </c>
      <c r="AD333" s="211">
        <f>AD12-AD337-AD341</f>
        <v>0</v>
      </c>
      <c r="AE333" s="213">
        <f t="shared" si="689"/>
        <v>0</v>
      </c>
      <c r="AF333" s="211">
        <f>AF12-AF337-AF341</f>
        <v>43901.9</v>
      </c>
      <c r="AG333" s="211">
        <f>AG12-AG337-AG341</f>
        <v>0</v>
      </c>
      <c r="AH333" s="213">
        <f t="shared" si="690"/>
        <v>0</v>
      </c>
      <c r="AI333" s="211">
        <f>AI12-AI337-AI341</f>
        <v>105866.1</v>
      </c>
      <c r="AJ333" s="211">
        <f>AJ12-AJ337-AJ341</f>
        <v>0</v>
      </c>
      <c r="AK333" s="213">
        <f t="shared" si="691"/>
        <v>0</v>
      </c>
      <c r="AL333" s="211">
        <f>AL12-AL337-AL341</f>
        <v>105866.1</v>
      </c>
      <c r="AM333" s="211">
        <f>AM12-AM337-AM341</f>
        <v>0</v>
      </c>
      <c r="AN333" s="213">
        <f t="shared" si="692"/>
        <v>0</v>
      </c>
      <c r="AO333" s="211">
        <f>AO12-AO337-AO341</f>
        <v>118658.79999999999</v>
      </c>
      <c r="AP333" s="211">
        <f>AP12-AP337-AP341</f>
        <v>0</v>
      </c>
      <c r="AQ333" s="213">
        <f t="shared" si="693"/>
        <v>0</v>
      </c>
      <c r="AR333" s="109"/>
    </row>
    <row r="334" spans="1:45" ht="15.75" customHeight="1" x14ac:dyDescent="0.3">
      <c r="A334" s="383"/>
      <c r="B334" s="383"/>
      <c r="C334" s="383"/>
      <c r="D334" s="212" t="s">
        <v>43</v>
      </c>
      <c r="E334" s="211">
        <f>E13-E338-E342</f>
        <v>412526.92</v>
      </c>
      <c r="F334" s="211">
        <f>F13-F338-F342</f>
        <v>4127.6000000000004</v>
      </c>
      <c r="G334" s="213">
        <f t="shared" si="681"/>
        <v>1.0005650055516377</v>
      </c>
      <c r="H334" s="211">
        <f>H13-H338-H342</f>
        <v>4129.1000000000004</v>
      </c>
      <c r="I334" s="211">
        <f>I13-I338-I342</f>
        <v>4127.6000000000004</v>
      </c>
      <c r="J334" s="213">
        <f t="shared" si="682"/>
        <v>99.963672470998517</v>
      </c>
      <c r="K334" s="211">
        <f>K13-K338-K342</f>
        <v>43634.599999999991</v>
      </c>
      <c r="L334" s="211">
        <f>L13-L338-L342</f>
        <v>0</v>
      </c>
      <c r="M334" s="213">
        <f t="shared" si="683"/>
        <v>0</v>
      </c>
      <c r="N334" s="211">
        <f>N13-N338-N342</f>
        <v>107573.51999999999</v>
      </c>
      <c r="O334" s="211">
        <f>O13-O338-O342</f>
        <v>0</v>
      </c>
      <c r="P334" s="213">
        <f t="shared" si="684"/>
        <v>0</v>
      </c>
      <c r="Q334" s="211">
        <f>Q13-Q338-Q342</f>
        <v>40219.799999999996</v>
      </c>
      <c r="R334" s="211">
        <f>R13-R338-R342</f>
        <v>0</v>
      </c>
      <c r="S334" s="213">
        <f t="shared" si="685"/>
        <v>0</v>
      </c>
      <c r="T334" s="211">
        <f>T13-T338-T342</f>
        <v>40200.299999999996</v>
      </c>
      <c r="U334" s="211">
        <f>U13-U338-U342</f>
        <v>0</v>
      </c>
      <c r="V334" s="213">
        <f t="shared" si="686"/>
        <v>0</v>
      </c>
      <c r="W334" s="211">
        <f>W13-W338-W342</f>
        <v>53982</v>
      </c>
      <c r="X334" s="211">
        <f>X13-X338-X342</f>
        <v>0</v>
      </c>
      <c r="Y334" s="213">
        <f t="shared" si="687"/>
        <v>0</v>
      </c>
      <c r="Z334" s="211">
        <f>Z13-Z338-Z342</f>
        <v>15897.5</v>
      </c>
      <c r="AA334" s="211">
        <f>AA13-AA338-AA342</f>
        <v>0</v>
      </c>
      <c r="AB334" s="213">
        <f t="shared" si="688"/>
        <v>0</v>
      </c>
      <c r="AC334" s="211">
        <f>AC13-AC338-AC342</f>
        <v>15897.5</v>
      </c>
      <c r="AD334" s="211">
        <f>AD13-AD338-AD342</f>
        <v>0</v>
      </c>
      <c r="AE334" s="213">
        <f t="shared" si="689"/>
        <v>0</v>
      </c>
      <c r="AF334" s="211">
        <f>AF13-AF338-AF342</f>
        <v>16026.5</v>
      </c>
      <c r="AG334" s="211">
        <f>AG13-AG338-AG342</f>
        <v>0</v>
      </c>
      <c r="AH334" s="213">
        <f t="shared" si="690"/>
        <v>0</v>
      </c>
      <c r="AI334" s="211">
        <f>AI13-AI338-AI342</f>
        <v>24891.899999999998</v>
      </c>
      <c r="AJ334" s="211">
        <f>AJ13-AJ338-AJ342</f>
        <v>0</v>
      </c>
      <c r="AK334" s="213">
        <f t="shared" si="691"/>
        <v>0</v>
      </c>
      <c r="AL334" s="211">
        <f>AL13-AL338-AL342</f>
        <v>24993.8</v>
      </c>
      <c r="AM334" s="211">
        <f>AM13-AM338-AM342</f>
        <v>0</v>
      </c>
      <c r="AN334" s="213">
        <f t="shared" si="692"/>
        <v>0</v>
      </c>
      <c r="AO334" s="211">
        <f>AO13-AO338-AO342</f>
        <v>25080.400000000001</v>
      </c>
      <c r="AP334" s="211">
        <f>AP13-AP338-AP342</f>
        <v>0</v>
      </c>
      <c r="AQ334" s="213">
        <f t="shared" si="693"/>
        <v>0</v>
      </c>
      <c r="AR334" s="109"/>
    </row>
    <row r="335" spans="1:45" ht="31.2" x14ac:dyDescent="0.3">
      <c r="A335" s="383"/>
      <c r="B335" s="383"/>
      <c r="C335" s="383"/>
      <c r="D335" s="212" t="s">
        <v>285</v>
      </c>
      <c r="E335" s="211">
        <f>E15-E339-E344</f>
        <v>71000</v>
      </c>
      <c r="F335" s="211">
        <f>F15-F339-F344</f>
        <v>598.6</v>
      </c>
      <c r="G335" s="213">
        <f t="shared" si="681"/>
        <v>0.84309859154929578</v>
      </c>
      <c r="H335" s="211">
        <f>H15-H339-H344</f>
        <v>598.6</v>
      </c>
      <c r="I335" s="211">
        <f>I15-I339-I344</f>
        <v>598.6</v>
      </c>
      <c r="J335" s="213">
        <f t="shared" si="682"/>
        <v>100</v>
      </c>
      <c r="K335" s="211">
        <f>K15-K339-K344</f>
        <v>4290.6000000000004</v>
      </c>
      <c r="L335" s="211">
        <f>L15-L339-L344</f>
        <v>0</v>
      </c>
      <c r="M335" s="213">
        <f t="shared" si="683"/>
        <v>0</v>
      </c>
      <c r="N335" s="211">
        <f>N15-N339-N344</f>
        <v>13714.3</v>
      </c>
      <c r="O335" s="211">
        <f>O15-O339-O344</f>
        <v>0</v>
      </c>
      <c r="P335" s="213">
        <f t="shared" si="684"/>
        <v>0</v>
      </c>
      <c r="Q335" s="211">
        <f>Q15-Q339-Q344</f>
        <v>8250</v>
      </c>
      <c r="R335" s="211">
        <f>R15-R339-R344</f>
        <v>0</v>
      </c>
      <c r="S335" s="213">
        <f t="shared" si="685"/>
        <v>0</v>
      </c>
      <c r="T335" s="211">
        <f>T15-T339-T344</f>
        <v>8250</v>
      </c>
      <c r="U335" s="211">
        <f>U15-U339-U344</f>
        <v>0</v>
      </c>
      <c r="V335" s="213">
        <f t="shared" si="686"/>
        <v>0</v>
      </c>
      <c r="W335" s="211">
        <f>W15-W339-W344</f>
        <v>8260</v>
      </c>
      <c r="X335" s="211">
        <f>X15-X339-X344</f>
        <v>0</v>
      </c>
      <c r="Y335" s="213">
        <f t="shared" si="687"/>
        <v>0</v>
      </c>
      <c r="Z335" s="211">
        <f>Z15-Z339-Z344</f>
        <v>4825</v>
      </c>
      <c r="AA335" s="211">
        <f>AA15-AA339-AA344</f>
        <v>0</v>
      </c>
      <c r="AB335" s="213">
        <f t="shared" si="688"/>
        <v>0</v>
      </c>
      <c r="AC335" s="211">
        <f>AC15-AC339-AC344</f>
        <v>4825</v>
      </c>
      <c r="AD335" s="211">
        <f>AD15-AD339-AD344</f>
        <v>0</v>
      </c>
      <c r="AE335" s="213">
        <f t="shared" si="689"/>
        <v>0</v>
      </c>
      <c r="AF335" s="211">
        <f>AF15-AF339-AF344</f>
        <v>4839.3</v>
      </c>
      <c r="AG335" s="211">
        <f>AG15-AG339-AG344</f>
        <v>0</v>
      </c>
      <c r="AH335" s="213">
        <f t="shared" si="690"/>
        <v>0</v>
      </c>
      <c r="AI335" s="211">
        <f>AI15-AI339-AI344</f>
        <v>4380</v>
      </c>
      <c r="AJ335" s="211">
        <f>AJ15-AJ339-AJ344</f>
        <v>0</v>
      </c>
      <c r="AK335" s="213">
        <f t="shared" si="691"/>
        <v>0</v>
      </c>
      <c r="AL335" s="211">
        <f>AL15-AL339-AL344</f>
        <v>4380</v>
      </c>
      <c r="AM335" s="211">
        <f>AM15-AM339-AM344</f>
        <v>0</v>
      </c>
      <c r="AN335" s="213">
        <f t="shared" si="692"/>
        <v>0</v>
      </c>
      <c r="AO335" s="211">
        <f>AO15-AO339-AO344</f>
        <v>4387.2</v>
      </c>
      <c r="AP335" s="211">
        <f>AP15-AP339-AP344</f>
        <v>0</v>
      </c>
      <c r="AQ335" s="213">
        <f t="shared" si="693"/>
        <v>0</v>
      </c>
      <c r="AR335" s="109"/>
    </row>
    <row r="336" spans="1:45" s="175" customFormat="1" ht="15.75" customHeight="1" x14ac:dyDescent="0.3">
      <c r="A336" s="379" t="s">
        <v>407</v>
      </c>
      <c r="B336" s="379"/>
      <c r="C336" s="379"/>
      <c r="D336" s="174" t="s">
        <v>284</v>
      </c>
      <c r="E336" s="97">
        <f>E337+E338+E339</f>
        <v>150</v>
      </c>
      <c r="F336" s="97">
        <f>F337+F338+F339</f>
        <v>0</v>
      </c>
      <c r="G336" s="97">
        <f t="shared" si="681"/>
        <v>0</v>
      </c>
      <c r="H336" s="97">
        <f>H337+H338+H339</f>
        <v>0</v>
      </c>
      <c r="I336" s="97">
        <f>I337+I338+I339</f>
        <v>0</v>
      </c>
      <c r="J336" s="97" t="e">
        <f t="shared" ref="J336:J339" si="694">(I336/H336)*100</f>
        <v>#DIV/0!</v>
      </c>
      <c r="K336" s="97">
        <f>K337+K338+K339</f>
        <v>0</v>
      </c>
      <c r="L336" s="97">
        <f>L337+L338+L339</f>
        <v>0</v>
      </c>
      <c r="M336" s="97" t="e">
        <f t="shared" ref="M336:M339" si="695">(L336/K336)*100</f>
        <v>#DIV/0!</v>
      </c>
      <c r="N336" s="97">
        <f>N337+N338+N339</f>
        <v>30</v>
      </c>
      <c r="O336" s="97">
        <f>O337+O338+O339</f>
        <v>0</v>
      </c>
      <c r="P336" s="97">
        <f t="shared" ref="P336:P339" si="696">(O336/N336)*100</f>
        <v>0</v>
      </c>
      <c r="Q336" s="97">
        <f>Q337+Q338+Q339</f>
        <v>0</v>
      </c>
      <c r="R336" s="97">
        <f>R337+R338+R339</f>
        <v>0</v>
      </c>
      <c r="S336" s="97" t="e">
        <f t="shared" ref="S336:S339" si="697">(R336/Q336)*100</f>
        <v>#DIV/0!</v>
      </c>
      <c r="T336" s="97">
        <f>T337+T338+T339</f>
        <v>20</v>
      </c>
      <c r="U336" s="97">
        <f>U337+U338+U339</f>
        <v>0</v>
      </c>
      <c r="V336" s="97">
        <f t="shared" ref="V336:V339" si="698">(U336/T336)*100</f>
        <v>0</v>
      </c>
      <c r="W336" s="97">
        <f>W337+W338+W339</f>
        <v>70</v>
      </c>
      <c r="X336" s="97">
        <f>X337+X338+X339</f>
        <v>0</v>
      </c>
      <c r="Y336" s="97">
        <f t="shared" ref="Y336:Y339" si="699">(X336/W336)*100</f>
        <v>0</v>
      </c>
      <c r="Z336" s="97">
        <f>Z337+Z338+Z339</f>
        <v>0</v>
      </c>
      <c r="AA336" s="97">
        <f>AA337+AA338+AA339</f>
        <v>0</v>
      </c>
      <c r="AB336" s="97" t="e">
        <f t="shared" ref="AB336:AB339" si="700">(AA336/Z336)*100</f>
        <v>#DIV/0!</v>
      </c>
      <c r="AC336" s="97">
        <f>AC337+AC338+AC339</f>
        <v>0</v>
      </c>
      <c r="AD336" s="97">
        <f>AD337+AD338+AD339</f>
        <v>0</v>
      </c>
      <c r="AE336" s="97" t="e">
        <f t="shared" ref="AE336:AE339" si="701">(AD336/AC336)*100</f>
        <v>#DIV/0!</v>
      </c>
      <c r="AF336" s="97">
        <f>AF337+AF338+AF339</f>
        <v>0</v>
      </c>
      <c r="AG336" s="97">
        <f>AG337+AG338+AG339</f>
        <v>0</v>
      </c>
      <c r="AH336" s="97" t="e">
        <f t="shared" ref="AH336:AH339" si="702">(AG336/AF336)*100</f>
        <v>#DIV/0!</v>
      </c>
      <c r="AI336" s="97">
        <f>AI337+AI338+AI339</f>
        <v>20</v>
      </c>
      <c r="AJ336" s="97">
        <f>AJ337+AJ338+AJ339</f>
        <v>0</v>
      </c>
      <c r="AK336" s="97">
        <f t="shared" ref="AK336:AK339" si="703">(AJ336/AI336)*100</f>
        <v>0</v>
      </c>
      <c r="AL336" s="97">
        <f>AL337+AL338+AL339</f>
        <v>0</v>
      </c>
      <c r="AM336" s="97">
        <f>AM337+AM338+AM339</f>
        <v>0</v>
      </c>
      <c r="AN336" s="97" t="e">
        <f t="shared" ref="AN336:AN339" si="704">(AM336/AL336)*100</f>
        <v>#DIV/0!</v>
      </c>
      <c r="AO336" s="97">
        <f>AO337+AO338+AO339</f>
        <v>10</v>
      </c>
      <c r="AP336" s="97">
        <f>AP337+AP338+AP339</f>
        <v>0</v>
      </c>
      <c r="AQ336" s="97">
        <f t="shared" ref="AQ336:AQ339" si="705">(AP336/AO336)*100</f>
        <v>0</v>
      </c>
      <c r="AR336" s="165"/>
      <c r="AS336" s="166"/>
    </row>
    <row r="337" spans="1:45" s="175" customFormat="1" ht="31.2" x14ac:dyDescent="0.3">
      <c r="A337" s="379"/>
      <c r="B337" s="379"/>
      <c r="C337" s="379"/>
      <c r="D337" s="155" t="s">
        <v>2</v>
      </c>
      <c r="E337" s="97">
        <f t="shared" ref="E337:F339" si="706">H337+K337+N337+Q337+T337+W337+Z337+AC337+AF337+AI337+AL337+AO337</f>
        <v>0</v>
      </c>
      <c r="F337" s="97">
        <f t="shared" si="706"/>
        <v>0</v>
      </c>
      <c r="G337" s="118" t="e">
        <f t="shared" si="681"/>
        <v>#DIV/0!</v>
      </c>
      <c r="H337" s="118">
        <f t="shared" ref="H337:I339" si="707">H253</f>
        <v>0</v>
      </c>
      <c r="I337" s="118">
        <f t="shared" si="707"/>
        <v>0</v>
      </c>
      <c r="J337" s="97" t="e">
        <f t="shared" si="694"/>
        <v>#DIV/0!</v>
      </c>
      <c r="K337" s="118">
        <f t="shared" ref="K337:L339" si="708">K253</f>
        <v>0</v>
      </c>
      <c r="L337" s="118">
        <f t="shared" si="708"/>
        <v>0</v>
      </c>
      <c r="M337" s="97" t="e">
        <f t="shared" si="695"/>
        <v>#DIV/0!</v>
      </c>
      <c r="N337" s="118">
        <f t="shared" ref="N337:O339" si="709">N253</f>
        <v>0</v>
      </c>
      <c r="O337" s="118">
        <f t="shared" si="709"/>
        <v>0</v>
      </c>
      <c r="P337" s="97" t="e">
        <f t="shared" si="696"/>
        <v>#DIV/0!</v>
      </c>
      <c r="Q337" s="118">
        <f t="shared" ref="Q337:R339" si="710">Q253</f>
        <v>0</v>
      </c>
      <c r="R337" s="118">
        <f t="shared" si="710"/>
        <v>0</v>
      </c>
      <c r="S337" s="97" t="e">
        <f t="shared" si="697"/>
        <v>#DIV/0!</v>
      </c>
      <c r="T337" s="118">
        <f t="shared" ref="T337:U339" si="711">T253</f>
        <v>0</v>
      </c>
      <c r="U337" s="118">
        <f t="shared" si="711"/>
        <v>0</v>
      </c>
      <c r="V337" s="97" t="e">
        <f t="shared" si="698"/>
        <v>#DIV/0!</v>
      </c>
      <c r="W337" s="118">
        <f t="shared" ref="W337:X339" si="712">W253</f>
        <v>0</v>
      </c>
      <c r="X337" s="118">
        <f t="shared" si="712"/>
        <v>0</v>
      </c>
      <c r="Y337" s="97" t="e">
        <f t="shared" si="699"/>
        <v>#DIV/0!</v>
      </c>
      <c r="Z337" s="118">
        <f t="shared" ref="Z337:AA339" si="713">Z253</f>
        <v>0</v>
      </c>
      <c r="AA337" s="118">
        <f t="shared" si="713"/>
        <v>0</v>
      </c>
      <c r="AB337" s="97" t="e">
        <f t="shared" si="700"/>
        <v>#DIV/0!</v>
      </c>
      <c r="AC337" s="118">
        <f t="shared" ref="AC337:AD339" si="714">AC253</f>
        <v>0</v>
      </c>
      <c r="AD337" s="118">
        <f t="shared" si="714"/>
        <v>0</v>
      </c>
      <c r="AE337" s="97" t="e">
        <f t="shared" si="701"/>
        <v>#DIV/0!</v>
      </c>
      <c r="AF337" s="118">
        <f t="shared" ref="AF337:AG339" si="715">AF253</f>
        <v>0</v>
      </c>
      <c r="AG337" s="118">
        <f t="shared" si="715"/>
        <v>0</v>
      </c>
      <c r="AH337" s="97" t="e">
        <f t="shared" si="702"/>
        <v>#DIV/0!</v>
      </c>
      <c r="AI337" s="118">
        <f t="shared" ref="AI337:AJ339" si="716">AI253</f>
        <v>0</v>
      </c>
      <c r="AJ337" s="118">
        <f t="shared" si="716"/>
        <v>0</v>
      </c>
      <c r="AK337" s="97" t="e">
        <f t="shared" si="703"/>
        <v>#DIV/0!</v>
      </c>
      <c r="AL337" s="118">
        <f t="shared" ref="AL337:AM339" si="717">AL253</f>
        <v>0</v>
      </c>
      <c r="AM337" s="118">
        <f t="shared" si="717"/>
        <v>0</v>
      </c>
      <c r="AN337" s="97" t="e">
        <f t="shared" si="704"/>
        <v>#DIV/0!</v>
      </c>
      <c r="AO337" s="118">
        <f t="shared" ref="AO337:AP339" si="718">AO253</f>
        <v>0</v>
      </c>
      <c r="AP337" s="118">
        <f t="shared" si="718"/>
        <v>0</v>
      </c>
      <c r="AQ337" s="97" t="e">
        <f t="shared" si="705"/>
        <v>#DIV/0!</v>
      </c>
      <c r="AR337" s="171"/>
    </row>
    <row r="338" spans="1:45" s="175" customFormat="1" ht="15.75" customHeight="1" x14ac:dyDescent="0.3">
      <c r="A338" s="379"/>
      <c r="B338" s="379"/>
      <c r="C338" s="379"/>
      <c r="D338" s="155" t="s">
        <v>43</v>
      </c>
      <c r="E338" s="97">
        <f t="shared" si="706"/>
        <v>150</v>
      </c>
      <c r="F338" s="97">
        <f t="shared" si="706"/>
        <v>0</v>
      </c>
      <c r="G338" s="118">
        <f t="shared" si="681"/>
        <v>0</v>
      </c>
      <c r="H338" s="118">
        <f t="shared" si="707"/>
        <v>0</v>
      </c>
      <c r="I338" s="118">
        <f t="shared" si="707"/>
        <v>0</v>
      </c>
      <c r="J338" s="97" t="e">
        <f t="shared" si="694"/>
        <v>#DIV/0!</v>
      </c>
      <c r="K338" s="118">
        <f t="shared" si="708"/>
        <v>0</v>
      </c>
      <c r="L338" s="118">
        <f t="shared" si="708"/>
        <v>0</v>
      </c>
      <c r="M338" s="97" t="e">
        <f t="shared" si="695"/>
        <v>#DIV/0!</v>
      </c>
      <c r="N338" s="118">
        <f t="shared" si="709"/>
        <v>30</v>
      </c>
      <c r="O338" s="118">
        <f t="shared" si="709"/>
        <v>0</v>
      </c>
      <c r="P338" s="97">
        <f t="shared" si="696"/>
        <v>0</v>
      </c>
      <c r="Q338" s="118">
        <f t="shared" si="710"/>
        <v>0</v>
      </c>
      <c r="R338" s="118">
        <f t="shared" si="710"/>
        <v>0</v>
      </c>
      <c r="S338" s="97" t="e">
        <f t="shared" si="697"/>
        <v>#DIV/0!</v>
      </c>
      <c r="T338" s="118">
        <f t="shared" si="711"/>
        <v>20</v>
      </c>
      <c r="U338" s="118">
        <f t="shared" si="711"/>
        <v>0</v>
      </c>
      <c r="V338" s="97">
        <f t="shared" si="698"/>
        <v>0</v>
      </c>
      <c r="W338" s="118">
        <f t="shared" si="712"/>
        <v>70</v>
      </c>
      <c r="X338" s="118">
        <f t="shared" si="712"/>
        <v>0</v>
      </c>
      <c r="Y338" s="97">
        <f t="shared" si="699"/>
        <v>0</v>
      </c>
      <c r="Z338" s="118">
        <f t="shared" si="713"/>
        <v>0</v>
      </c>
      <c r="AA338" s="118">
        <f t="shared" si="713"/>
        <v>0</v>
      </c>
      <c r="AB338" s="97" t="e">
        <f t="shared" si="700"/>
        <v>#DIV/0!</v>
      </c>
      <c r="AC338" s="118">
        <f t="shared" si="714"/>
        <v>0</v>
      </c>
      <c r="AD338" s="118">
        <f t="shared" si="714"/>
        <v>0</v>
      </c>
      <c r="AE338" s="97" t="e">
        <f t="shared" si="701"/>
        <v>#DIV/0!</v>
      </c>
      <c r="AF338" s="118">
        <f t="shared" si="715"/>
        <v>0</v>
      </c>
      <c r="AG338" s="118">
        <f t="shared" si="715"/>
        <v>0</v>
      </c>
      <c r="AH338" s="97" t="e">
        <f t="shared" si="702"/>
        <v>#DIV/0!</v>
      </c>
      <c r="AI338" s="118">
        <f t="shared" si="716"/>
        <v>20</v>
      </c>
      <c r="AJ338" s="118">
        <f t="shared" si="716"/>
        <v>0</v>
      </c>
      <c r="AK338" s="97">
        <f t="shared" si="703"/>
        <v>0</v>
      </c>
      <c r="AL338" s="118">
        <f t="shared" si="717"/>
        <v>0</v>
      </c>
      <c r="AM338" s="118">
        <f t="shared" si="717"/>
        <v>0</v>
      </c>
      <c r="AN338" s="97" t="e">
        <f t="shared" si="704"/>
        <v>#DIV/0!</v>
      </c>
      <c r="AO338" s="118">
        <f t="shared" si="718"/>
        <v>10</v>
      </c>
      <c r="AP338" s="118">
        <f t="shared" si="718"/>
        <v>0</v>
      </c>
      <c r="AQ338" s="97">
        <f t="shared" si="705"/>
        <v>0</v>
      </c>
      <c r="AR338" s="171"/>
    </row>
    <row r="339" spans="1:45" s="175" customFormat="1" ht="31.2" x14ac:dyDescent="0.3">
      <c r="A339" s="379"/>
      <c r="B339" s="379"/>
      <c r="C339" s="379"/>
      <c r="D339" s="155" t="s">
        <v>285</v>
      </c>
      <c r="E339" s="97">
        <f t="shared" si="706"/>
        <v>0</v>
      </c>
      <c r="F339" s="97">
        <f t="shared" si="706"/>
        <v>0</v>
      </c>
      <c r="G339" s="118" t="e">
        <f t="shared" si="681"/>
        <v>#DIV/0!</v>
      </c>
      <c r="H339" s="118">
        <f t="shared" si="707"/>
        <v>0</v>
      </c>
      <c r="I339" s="118">
        <f t="shared" si="707"/>
        <v>0</v>
      </c>
      <c r="J339" s="97" t="e">
        <f t="shared" si="694"/>
        <v>#DIV/0!</v>
      </c>
      <c r="K339" s="118">
        <f t="shared" si="708"/>
        <v>0</v>
      </c>
      <c r="L339" s="118">
        <f t="shared" si="708"/>
        <v>0</v>
      </c>
      <c r="M339" s="97" t="e">
        <f t="shared" si="695"/>
        <v>#DIV/0!</v>
      </c>
      <c r="N339" s="118">
        <f t="shared" si="709"/>
        <v>0</v>
      </c>
      <c r="O339" s="118">
        <f t="shared" si="709"/>
        <v>0</v>
      </c>
      <c r="P339" s="97" t="e">
        <f t="shared" si="696"/>
        <v>#DIV/0!</v>
      </c>
      <c r="Q339" s="118">
        <f t="shared" si="710"/>
        <v>0</v>
      </c>
      <c r="R339" s="118">
        <f t="shared" si="710"/>
        <v>0</v>
      </c>
      <c r="S339" s="97" t="e">
        <f t="shared" si="697"/>
        <v>#DIV/0!</v>
      </c>
      <c r="T339" s="118">
        <f t="shared" si="711"/>
        <v>0</v>
      </c>
      <c r="U339" s="118">
        <f t="shared" si="711"/>
        <v>0</v>
      </c>
      <c r="V339" s="97" t="e">
        <f t="shared" si="698"/>
        <v>#DIV/0!</v>
      </c>
      <c r="W339" s="118">
        <f t="shared" si="712"/>
        <v>0</v>
      </c>
      <c r="X339" s="118">
        <f t="shared" si="712"/>
        <v>0</v>
      </c>
      <c r="Y339" s="97" t="e">
        <f t="shared" si="699"/>
        <v>#DIV/0!</v>
      </c>
      <c r="Z339" s="118">
        <f t="shared" si="713"/>
        <v>0</v>
      </c>
      <c r="AA339" s="118">
        <f t="shared" si="713"/>
        <v>0</v>
      </c>
      <c r="AB339" s="97" t="e">
        <f t="shared" si="700"/>
        <v>#DIV/0!</v>
      </c>
      <c r="AC339" s="118">
        <f t="shared" si="714"/>
        <v>0</v>
      </c>
      <c r="AD339" s="118">
        <f t="shared" si="714"/>
        <v>0</v>
      </c>
      <c r="AE339" s="97" t="e">
        <f t="shared" si="701"/>
        <v>#DIV/0!</v>
      </c>
      <c r="AF339" s="118">
        <f t="shared" si="715"/>
        <v>0</v>
      </c>
      <c r="AG339" s="118">
        <f t="shared" si="715"/>
        <v>0</v>
      </c>
      <c r="AH339" s="97" t="e">
        <f t="shared" si="702"/>
        <v>#DIV/0!</v>
      </c>
      <c r="AI339" s="118">
        <f t="shared" si="716"/>
        <v>0</v>
      </c>
      <c r="AJ339" s="118">
        <f t="shared" si="716"/>
        <v>0</v>
      </c>
      <c r="AK339" s="97" t="e">
        <f t="shared" si="703"/>
        <v>#DIV/0!</v>
      </c>
      <c r="AL339" s="118">
        <f t="shared" si="717"/>
        <v>0</v>
      </c>
      <c r="AM339" s="118">
        <f t="shared" si="717"/>
        <v>0</v>
      </c>
      <c r="AN339" s="97" t="e">
        <f t="shared" si="704"/>
        <v>#DIV/0!</v>
      </c>
      <c r="AO339" s="118">
        <f t="shared" si="718"/>
        <v>0</v>
      </c>
      <c r="AP339" s="118">
        <f t="shared" si="718"/>
        <v>0</v>
      </c>
      <c r="AQ339" s="97" t="e">
        <f t="shared" si="705"/>
        <v>#DIV/0!</v>
      </c>
      <c r="AR339" s="171"/>
    </row>
    <row r="340" spans="1:45" s="175" customFormat="1" ht="15.75" customHeight="1" x14ac:dyDescent="0.3">
      <c r="A340" s="379" t="s">
        <v>408</v>
      </c>
      <c r="B340" s="379"/>
      <c r="C340" s="379"/>
      <c r="D340" s="174" t="s">
        <v>284</v>
      </c>
      <c r="E340" s="97">
        <f>E341+E342+E344</f>
        <v>0</v>
      </c>
      <c r="F340" s="97">
        <f>F341+F342+F344</f>
        <v>0</v>
      </c>
      <c r="G340" s="97" t="e">
        <f t="shared" si="681"/>
        <v>#DIV/0!</v>
      </c>
      <c r="H340" s="97">
        <f>H341+H342+H344</f>
        <v>0</v>
      </c>
      <c r="I340" s="97">
        <f>I341+I342+I344</f>
        <v>0</v>
      </c>
      <c r="J340" s="97" t="e">
        <f>(I340/H340)*100</f>
        <v>#DIV/0!</v>
      </c>
      <c r="K340" s="97">
        <f>K341+K342+K344</f>
        <v>0</v>
      </c>
      <c r="L340" s="97">
        <f>L341+L342+L344</f>
        <v>0</v>
      </c>
      <c r="M340" s="97" t="e">
        <f>(L340/K340)*100</f>
        <v>#DIV/0!</v>
      </c>
      <c r="N340" s="97">
        <f>N341+N342+N344</f>
        <v>0</v>
      </c>
      <c r="O340" s="97">
        <f>O341+O342+O344</f>
        <v>0</v>
      </c>
      <c r="P340" s="97" t="e">
        <f>(O340/N340)*100</f>
        <v>#DIV/0!</v>
      </c>
      <c r="Q340" s="97">
        <f>Q341+Q342+Q344</f>
        <v>0</v>
      </c>
      <c r="R340" s="97">
        <f>R341+R342+R344</f>
        <v>0</v>
      </c>
      <c r="S340" s="97" t="e">
        <f>(R340/Q340)*100</f>
        <v>#DIV/0!</v>
      </c>
      <c r="T340" s="97">
        <f>T341+T342+T344</f>
        <v>0</v>
      </c>
      <c r="U340" s="97">
        <f>U341+U342+U344</f>
        <v>0</v>
      </c>
      <c r="V340" s="97" t="e">
        <f>(U340/T340)*100</f>
        <v>#DIV/0!</v>
      </c>
      <c r="W340" s="97">
        <f>W341+W342+W344</f>
        <v>0</v>
      </c>
      <c r="X340" s="97">
        <f>X341+X342+X344</f>
        <v>0</v>
      </c>
      <c r="Y340" s="97" t="e">
        <f>(X340/W340)*100</f>
        <v>#DIV/0!</v>
      </c>
      <c r="Z340" s="97">
        <f>Z341+Z342+Z344</f>
        <v>0</v>
      </c>
      <c r="AA340" s="97">
        <f>AA341+AA342+AA344</f>
        <v>0</v>
      </c>
      <c r="AB340" s="97" t="e">
        <f>(AA340/Z340)*100</f>
        <v>#DIV/0!</v>
      </c>
      <c r="AC340" s="97">
        <f>AC341+AC342+AC344</f>
        <v>0</v>
      </c>
      <c r="AD340" s="97">
        <f>AD341+AD342+AD344</f>
        <v>0</v>
      </c>
      <c r="AE340" s="97" t="e">
        <f>(AD340/AC340)*100</f>
        <v>#DIV/0!</v>
      </c>
      <c r="AF340" s="97">
        <f>AF341+AF342+AF344</f>
        <v>0</v>
      </c>
      <c r="AG340" s="97">
        <f>AG341+AG342+AG344</f>
        <v>0</v>
      </c>
      <c r="AH340" s="97" t="e">
        <f>(AG340/AF340)*100</f>
        <v>#DIV/0!</v>
      </c>
      <c r="AI340" s="97">
        <f>AI341+AI342+AI344</f>
        <v>0</v>
      </c>
      <c r="AJ340" s="97">
        <f>AJ341+AJ342+AJ344</f>
        <v>0</v>
      </c>
      <c r="AK340" s="97" t="e">
        <f>(AJ340/AI340)*100</f>
        <v>#DIV/0!</v>
      </c>
      <c r="AL340" s="97">
        <f>AL341+AL342+AL344</f>
        <v>0</v>
      </c>
      <c r="AM340" s="97">
        <f>AM341+AM342+AM344</f>
        <v>0</v>
      </c>
      <c r="AN340" s="97" t="e">
        <f>(AM340/AL340)*100</f>
        <v>#DIV/0!</v>
      </c>
      <c r="AO340" s="97">
        <f>AO341+AO342+AO344</f>
        <v>0</v>
      </c>
      <c r="AP340" s="97">
        <f>AP341+AP342+AP344</f>
        <v>0</v>
      </c>
      <c r="AQ340" s="97" t="e">
        <f>(AP340/AO340)*100</f>
        <v>#DIV/0!</v>
      </c>
      <c r="AR340" s="165"/>
      <c r="AS340" s="166"/>
    </row>
    <row r="341" spans="1:45" s="175" customFormat="1" ht="31.2" x14ac:dyDescent="0.3">
      <c r="A341" s="379"/>
      <c r="B341" s="379"/>
      <c r="C341" s="379"/>
      <c r="D341" s="155" t="s">
        <v>2</v>
      </c>
      <c r="E341" s="97">
        <f t="shared" ref="E341:F344" si="719">H341+K341+N341+Q341+T341+W341+Z341+AC341+AF341+AI341+AL341+AO341</f>
        <v>0</v>
      </c>
      <c r="F341" s="97">
        <f>I341+L341+O341+R341+U341+X341+AA341+AD341+AG341+AJ341+AM341+AP341</f>
        <v>0</v>
      </c>
      <c r="G341" s="118" t="e">
        <f t="shared" si="681"/>
        <v>#DIV/0!</v>
      </c>
      <c r="H341" s="118">
        <v>0</v>
      </c>
      <c r="I341" s="118">
        <v>0</v>
      </c>
      <c r="J341" s="97" t="e">
        <f t="shared" ref="J341:J344" si="720">(I341/H341)*100</f>
        <v>#DIV/0!</v>
      </c>
      <c r="K341" s="118">
        <v>0</v>
      </c>
      <c r="L341" s="118">
        <v>0</v>
      </c>
      <c r="M341" s="97" t="e">
        <f t="shared" ref="M341" si="721">(L341/K341)*100</f>
        <v>#DIV/0!</v>
      </c>
      <c r="N341" s="118">
        <v>0</v>
      </c>
      <c r="O341" s="118">
        <v>0</v>
      </c>
      <c r="P341" s="97" t="e">
        <f t="shared" ref="P341" si="722">(O341/N341)*100</f>
        <v>#DIV/0!</v>
      </c>
      <c r="Q341" s="118">
        <v>0</v>
      </c>
      <c r="R341" s="118">
        <v>0</v>
      </c>
      <c r="S341" s="97" t="e">
        <f t="shared" ref="S341" si="723">(R341/Q341)*100</f>
        <v>#DIV/0!</v>
      </c>
      <c r="T341" s="118">
        <v>0</v>
      </c>
      <c r="U341" s="118">
        <v>0</v>
      </c>
      <c r="V341" s="97" t="e">
        <f t="shared" ref="V341" si="724">(U341/T341)*100</f>
        <v>#DIV/0!</v>
      </c>
      <c r="W341" s="118">
        <v>0</v>
      </c>
      <c r="X341" s="118">
        <v>0</v>
      </c>
      <c r="Y341" s="97" t="e">
        <f t="shared" ref="Y341" si="725">(X341/W341)*100</f>
        <v>#DIV/0!</v>
      </c>
      <c r="Z341" s="118">
        <v>0</v>
      </c>
      <c r="AA341" s="118">
        <v>0</v>
      </c>
      <c r="AB341" s="97" t="e">
        <f t="shared" ref="AB341" si="726">(AA341/Z341)*100</f>
        <v>#DIV/0!</v>
      </c>
      <c r="AC341" s="118">
        <v>0</v>
      </c>
      <c r="AD341" s="118">
        <v>0</v>
      </c>
      <c r="AE341" s="97" t="e">
        <f t="shared" ref="AE341" si="727">(AD341/AC341)*100</f>
        <v>#DIV/0!</v>
      </c>
      <c r="AF341" s="118">
        <v>0</v>
      </c>
      <c r="AG341" s="118">
        <v>0</v>
      </c>
      <c r="AH341" s="97" t="e">
        <f t="shared" ref="AH341" si="728">(AG341/AF341)*100</f>
        <v>#DIV/0!</v>
      </c>
      <c r="AI341" s="118">
        <v>0</v>
      </c>
      <c r="AJ341" s="118">
        <v>0</v>
      </c>
      <c r="AK341" s="97" t="e">
        <f t="shared" ref="AK341" si="729">(AJ341/AI341)*100</f>
        <v>#DIV/0!</v>
      </c>
      <c r="AL341" s="118">
        <v>0</v>
      </c>
      <c r="AM341" s="118">
        <v>0</v>
      </c>
      <c r="AN341" s="97" t="e">
        <f t="shared" ref="AN341" si="730">(AM341/AL341)*100</f>
        <v>#DIV/0!</v>
      </c>
      <c r="AO341" s="118">
        <v>0</v>
      </c>
      <c r="AP341" s="118">
        <v>0</v>
      </c>
      <c r="AQ341" s="97" t="e">
        <f t="shared" ref="AQ341" si="731">(AP341/AO341)*100</f>
        <v>#DIV/0!</v>
      </c>
      <c r="AR341" s="171"/>
    </row>
    <row r="342" spans="1:45" s="175" customFormat="1" ht="15.75" customHeight="1" x14ac:dyDescent="0.3">
      <c r="A342" s="379"/>
      <c r="B342" s="379"/>
      <c r="C342" s="379"/>
      <c r="D342" s="155" t="s">
        <v>43</v>
      </c>
      <c r="E342" s="97">
        <f t="shared" si="719"/>
        <v>0</v>
      </c>
      <c r="F342" s="97">
        <f t="shared" si="719"/>
        <v>0</v>
      </c>
      <c r="G342" s="118" t="e">
        <f t="shared" si="681"/>
        <v>#DIV/0!</v>
      </c>
      <c r="H342" s="118">
        <v>0</v>
      </c>
      <c r="I342" s="118">
        <v>0</v>
      </c>
      <c r="J342" s="97" t="e">
        <f>(I342/H342)*100</f>
        <v>#DIV/0!</v>
      </c>
      <c r="K342" s="118">
        <v>0</v>
      </c>
      <c r="L342" s="118">
        <v>0</v>
      </c>
      <c r="M342" s="97" t="e">
        <f>(L342/K342)*100</f>
        <v>#DIV/0!</v>
      </c>
      <c r="N342" s="118">
        <v>0</v>
      </c>
      <c r="O342" s="118">
        <v>0</v>
      </c>
      <c r="P342" s="97" t="e">
        <f>(O342/N342)*100</f>
        <v>#DIV/0!</v>
      </c>
      <c r="Q342" s="118">
        <v>0</v>
      </c>
      <c r="R342" s="118">
        <v>0</v>
      </c>
      <c r="S342" s="97" t="e">
        <f>(R342/Q342)*100</f>
        <v>#DIV/0!</v>
      </c>
      <c r="T342" s="118">
        <v>0</v>
      </c>
      <c r="U342" s="118">
        <v>0</v>
      </c>
      <c r="V342" s="97" t="e">
        <f>(U342/T342)*100</f>
        <v>#DIV/0!</v>
      </c>
      <c r="W342" s="118">
        <v>0</v>
      </c>
      <c r="X342" s="118">
        <v>0</v>
      </c>
      <c r="Y342" s="97" t="e">
        <f>(X342/W342)*100</f>
        <v>#DIV/0!</v>
      </c>
      <c r="Z342" s="118">
        <v>0</v>
      </c>
      <c r="AA342" s="118">
        <v>0</v>
      </c>
      <c r="AB342" s="97" t="e">
        <f>(AA342/Z342)*100</f>
        <v>#DIV/0!</v>
      </c>
      <c r="AC342" s="118">
        <v>0</v>
      </c>
      <c r="AD342" s="118">
        <v>0</v>
      </c>
      <c r="AE342" s="97" t="e">
        <f>(AD342/AC342)*100</f>
        <v>#DIV/0!</v>
      </c>
      <c r="AF342" s="118">
        <v>0</v>
      </c>
      <c r="AG342" s="118">
        <v>0</v>
      </c>
      <c r="AH342" s="97" t="e">
        <f>(AG342/AF342)*100</f>
        <v>#DIV/0!</v>
      </c>
      <c r="AI342" s="118">
        <v>0</v>
      </c>
      <c r="AJ342" s="118">
        <v>0</v>
      </c>
      <c r="AK342" s="97" t="e">
        <f>(AJ342/AI342)*100</f>
        <v>#DIV/0!</v>
      </c>
      <c r="AL342" s="118">
        <v>0</v>
      </c>
      <c r="AM342" s="118">
        <v>0</v>
      </c>
      <c r="AN342" s="97" t="e">
        <f>(AM342/AL342)*100</f>
        <v>#DIV/0!</v>
      </c>
      <c r="AO342" s="118">
        <v>0</v>
      </c>
      <c r="AP342" s="118">
        <v>0</v>
      </c>
      <c r="AQ342" s="97" t="e">
        <f>(AP342/AO342)*100</f>
        <v>#DIV/0!</v>
      </c>
      <c r="AR342" s="171"/>
    </row>
    <row r="343" spans="1:45" s="175" customFormat="1" ht="46.8" x14ac:dyDescent="0.3">
      <c r="A343" s="379"/>
      <c r="B343" s="379"/>
      <c r="C343" s="379"/>
      <c r="D343" s="155" t="s">
        <v>281</v>
      </c>
      <c r="E343" s="97">
        <f t="shared" si="719"/>
        <v>0</v>
      </c>
      <c r="F343" s="97">
        <f t="shared" si="719"/>
        <v>0</v>
      </c>
      <c r="G343" s="118" t="e">
        <f t="shared" si="681"/>
        <v>#DIV/0!</v>
      </c>
      <c r="H343" s="118">
        <v>0</v>
      </c>
      <c r="I343" s="118">
        <v>0</v>
      </c>
      <c r="J343" s="97" t="e">
        <f t="shared" si="720"/>
        <v>#DIV/0!</v>
      </c>
      <c r="K343" s="118">
        <v>0</v>
      </c>
      <c r="L343" s="118">
        <v>0</v>
      </c>
      <c r="M343" s="97" t="e">
        <f t="shared" ref="M343:M344" si="732">(L343/K343)*100</f>
        <v>#DIV/0!</v>
      </c>
      <c r="N343" s="118">
        <v>0</v>
      </c>
      <c r="O343" s="118">
        <v>0</v>
      </c>
      <c r="P343" s="97" t="e">
        <f t="shared" ref="P343:P344" si="733">(O343/N343)*100</f>
        <v>#DIV/0!</v>
      </c>
      <c r="Q343" s="118">
        <v>0</v>
      </c>
      <c r="R343" s="118">
        <v>0</v>
      </c>
      <c r="S343" s="97" t="e">
        <f t="shared" ref="S343:S344" si="734">(R343/Q343)*100</f>
        <v>#DIV/0!</v>
      </c>
      <c r="T343" s="118">
        <v>0</v>
      </c>
      <c r="U343" s="118">
        <v>0</v>
      </c>
      <c r="V343" s="97" t="e">
        <f t="shared" ref="V343:V344" si="735">(U343/T343)*100</f>
        <v>#DIV/0!</v>
      </c>
      <c r="W343" s="118">
        <v>0</v>
      </c>
      <c r="X343" s="118">
        <v>0</v>
      </c>
      <c r="Y343" s="97" t="e">
        <f t="shared" ref="Y343:Y344" si="736">(X343/W343)*100</f>
        <v>#DIV/0!</v>
      </c>
      <c r="Z343" s="118">
        <v>0</v>
      </c>
      <c r="AA343" s="118">
        <v>0</v>
      </c>
      <c r="AB343" s="97" t="e">
        <f t="shared" ref="AB343:AB344" si="737">(AA343/Z343)*100</f>
        <v>#DIV/0!</v>
      </c>
      <c r="AC343" s="118">
        <v>0</v>
      </c>
      <c r="AD343" s="118">
        <v>0</v>
      </c>
      <c r="AE343" s="97" t="e">
        <f t="shared" ref="AE343:AE344" si="738">(AD343/AC343)*100</f>
        <v>#DIV/0!</v>
      </c>
      <c r="AF343" s="118">
        <v>0</v>
      </c>
      <c r="AG343" s="118">
        <v>0</v>
      </c>
      <c r="AH343" s="97" t="e">
        <f t="shared" ref="AH343:AH344" si="739">(AG343/AF343)*100</f>
        <v>#DIV/0!</v>
      </c>
      <c r="AI343" s="118">
        <v>0</v>
      </c>
      <c r="AJ343" s="118">
        <v>0</v>
      </c>
      <c r="AK343" s="97" t="e">
        <f t="shared" ref="AK343:AK344" si="740">(AJ343/AI343)*100</f>
        <v>#DIV/0!</v>
      </c>
      <c r="AL343" s="118">
        <v>0</v>
      </c>
      <c r="AM343" s="118">
        <v>0</v>
      </c>
      <c r="AN343" s="97" t="e">
        <f t="shared" ref="AN343:AN344" si="741">(AM343/AL343)*100</f>
        <v>#DIV/0!</v>
      </c>
      <c r="AO343" s="118">
        <v>0</v>
      </c>
      <c r="AP343" s="118">
        <v>0</v>
      </c>
      <c r="AQ343" s="97" t="e">
        <f t="shared" ref="AQ343:AQ344" si="742">(AP343/AO343)*100</f>
        <v>#DIV/0!</v>
      </c>
      <c r="AR343" s="171"/>
    </row>
    <row r="344" spans="1:45" s="175" customFormat="1" ht="31.2" x14ac:dyDescent="0.3">
      <c r="A344" s="379"/>
      <c r="B344" s="379"/>
      <c r="C344" s="379"/>
      <c r="D344" s="155" t="s">
        <v>285</v>
      </c>
      <c r="E344" s="97">
        <f t="shared" si="719"/>
        <v>0</v>
      </c>
      <c r="F344" s="97">
        <f t="shared" si="719"/>
        <v>0</v>
      </c>
      <c r="G344" s="118" t="e">
        <f t="shared" si="681"/>
        <v>#DIV/0!</v>
      </c>
      <c r="H344" s="118">
        <v>0</v>
      </c>
      <c r="I344" s="118">
        <v>0</v>
      </c>
      <c r="J344" s="97" t="e">
        <f t="shared" si="720"/>
        <v>#DIV/0!</v>
      </c>
      <c r="K344" s="118">
        <v>0</v>
      </c>
      <c r="L344" s="118">
        <v>0</v>
      </c>
      <c r="M344" s="97" t="e">
        <f t="shared" si="732"/>
        <v>#DIV/0!</v>
      </c>
      <c r="N344" s="118">
        <v>0</v>
      </c>
      <c r="O344" s="118">
        <v>0</v>
      </c>
      <c r="P344" s="97" t="e">
        <f t="shared" si="733"/>
        <v>#DIV/0!</v>
      </c>
      <c r="Q344" s="118">
        <v>0</v>
      </c>
      <c r="R344" s="118">
        <v>0</v>
      </c>
      <c r="S344" s="97" t="e">
        <f t="shared" si="734"/>
        <v>#DIV/0!</v>
      </c>
      <c r="T344" s="118">
        <v>0</v>
      </c>
      <c r="U344" s="118">
        <v>0</v>
      </c>
      <c r="V344" s="97" t="e">
        <f t="shared" si="735"/>
        <v>#DIV/0!</v>
      </c>
      <c r="W344" s="118">
        <v>0</v>
      </c>
      <c r="X344" s="118">
        <v>0</v>
      </c>
      <c r="Y344" s="97" t="e">
        <f t="shared" si="736"/>
        <v>#DIV/0!</v>
      </c>
      <c r="Z344" s="118">
        <v>0</v>
      </c>
      <c r="AA344" s="118">
        <v>0</v>
      </c>
      <c r="AB344" s="97" t="e">
        <f t="shared" si="737"/>
        <v>#DIV/0!</v>
      </c>
      <c r="AC344" s="118">
        <v>0</v>
      </c>
      <c r="AD344" s="118">
        <v>0</v>
      </c>
      <c r="AE344" s="97" t="e">
        <f t="shared" si="738"/>
        <v>#DIV/0!</v>
      </c>
      <c r="AF344" s="118">
        <v>0</v>
      </c>
      <c r="AG344" s="118">
        <v>0</v>
      </c>
      <c r="AH344" s="97" t="e">
        <f t="shared" si="739"/>
        <v>#DIV/0!</v>
      </c>
      <c r="AI344" s="118">
        <v>0</v>
      </c>
      <c r="AJ344" s="118">
        <v>0</v>
      </c>
      <c r="AK344" s="97" t="e">
        <f t="shared" si="740"/>
        <v>#DIV/0!</v>
      </c>
      <c r="AL344" s="118">
        <v>0</v>
      </c>
      <c r="AM344" s="118">
        <v>0</v>
      </c>
      <c r="AN344" s="97" t="e">
        <f t="shared" si="741"/>
        <v>#DIV/0!</v>
      </c>
      <c r="AO344" s="118">
        <v>0</v>
      </c>
      <c r="AP344" s="118">
        <v>0</v>
      </c>
      <c r="AQ344" s="97" t="e">
        <f t="shared" si="742"/>
        <v>#DIV/0!</v>
      </c>
      <c r="AR344" s="171"/>
    </row>
    <row r="348" spans="1:45" ht="18" x14ac:dyDescent="0.3">
      <c r="A348" s="113" t="s">
        <v>346</v>
      </c>
      <c r="B348" s="190"/>
      <c r="C348" s="114"/>
      <c r="D348" s="114"/>
      <c r="E348" s="111"/>
      <c r="F348" s="124"/>
      <c r="G348" s="112"/>
      <c r="H348" s="374" t="s">
        <v>352</v>
      </c>
      <c r="I348" s="375"/>
      <c r="J348" s="375"/>
      <c r="K348" s="375"/>
      <c r="L348" s="375"/>
      <c r="M348" s="375"/>
      <c r="N348" s="375"/>
      <c r="O348" s="112"/>
      <c r="P348" s="112"/>
    </row>
    <row r="349" spans="1:45" ht="18" x14ac:dyDescent="0.3">
      <c r="A349" s="113"/>
      <c r="B349" s="190"/>
      <c r="C349" s="114"/>
      <c r="D349" s="114"/>
      <c r="E349" s="113"/>
      <c r="F349" s="124"/>
      <c r="G349" s="114"/>
      <c r="H349" s="114"/>
      <c r="I349" s="114" t="s">
        <v>347</v>
      </c>
      <c r="J349" s="114"/>
      <c r="K349" s="114"/>
      <c r="L349" s="114"/>
      <c r="M349" s="114"/>
      <c r="N349" s="114"/>
      <c r="O349" s="114"/>
      <c r="P349" s="114"/>
    </row>
    <row r="350" spans="1:45" ht="18" x14ac:dyDescent="0.3">
      <c r="A350" s="113"/>
      <c r="B350" s="190"/>
      <c r="C350" s="114"/>
      <c r="D350" s="114"/>
      <c r="E350" s="113"/>
      <c r="F350" s="12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</row>
    <row r="351" spans="1:45" ht="18" x14ac:dyDescent="0.3">
      <c r="A351" s="113" t="s">
        <v>46</v>
      </c>
      <c r="B351" s="190"/>
      <c r="C351" s="114"/>
      <c r="D351" s="114"/>
      <c r="E351" s="113"/>
      <c r="F351" s="124"/>
      <c r="G351" s="114"/>
      <c r="H351" s="376" t="s">
        <v>409</v>
      </c>
      <c r="I351" s="377"/>
      <c r="J351" s="377"/>
      <c r="K351" s="377"/>
      <c r="L351" s="377"/>
      <c r="M351" s="377"/>
      <c r="N351" s="377"/>
      <c r="O351" s="377"/>
      <c r="P351" s="377"/>
    </row>
    <row r="352" spans="1:45" ht="18" x14ac:dyDescent="0.3">
      <c r="A352" s="374" t="s">
        <v>348</v>
      </c>
      <c r="B352" s="374"/>
      <c r="C352" s="114"/>
      <c r="D352" s="114"/>
      <c r="E352" s="113"/>
      <c r="F352" s="124"/>
      <c r="G352" s="114"/>
      <c r="H352" s="115"/>
      <c r="I352" s="115" t="s">
        <v>347</v>
      </c>
      <c r="J352" s="115"/>
      <c r="K352" s="115"/>
      <c r="L352" s="115"/>
      <c r="M352" s="115"/>
      <c r="N352" s="115"/>
      <c r="O352" s="115"/>
      <c r="P352" s="115"/>
    </row>
    <row r="353" spans="1:45" ht="18" x14ac:dyDescent="0.3">
      <c r="A353" s="113"/>
      <c r="B353" s="190"/>
      <c r="C353" s="114"/>
      <c r="D353" s="114"/>
      <c r="E353" s="113"/>
      <c r="F353" s="124"/>
      <c r="G353" s="114"/>
      <c r="H353" s="115"/>
      <c r="I353" s="115"/>
      <c r="J353" s="115"/>
      <c r="K353" s="115"/>
      <c r="L353" s="115"/>
      <c r="M353" s="115"/>
      <c r="N353" s="115"/>
      <c r="O353" s="115"/>
      <c r="P353" s="115"/>
    </row>
    <row r="354" spans="1:45" ht="18" x14ac:dyDescent="0.3">
      <c r="A354" s="374" t="s">
        <v>349</v>
      </c>
      <c r="B354" s="375"/>
      <c r="C354" s="375"/>
      <c r="D354" s="375"/>
      <c r="E354" s="375"/>
      <c r="F354" s="375"/>
      <c r="G354" s="375"/>
      <c r="H354" s="115"/>
      <c r="I354" s="115"/>
      <c r="J354" s="115"/>
      <c r="K354" s="115"/>
      <c r="L354" s="115"/>
      <c r="M354" s="115"/>
      <c r="N354" s="115"/>
      <c r="O354" s="115"/>
      <c r="P354" s="115"/>
    </row>
    <row r="355" spans="1:45" ht="18" x14ac:dyDescent="0.3">
      <c r="A355" s="374" t="s">
        <v>350</v>
      </c>
      <c r="B355" s="375"/>
      <c r="C355" s="375"/>
      <c r="D355" s="375"/>
      <c r="E355" s="375"/>
      <c r="F355" s="191"/>
      <c r="G355" s="201"/>
      <c r="H355" s="115"/>
      <c r="I355" s="115"/>
      <c r="J355" s="115"/>
      <c r="K355" s="115"/>
      <c r="L355" s="115"/>
      <c r="M355" s="115"/>
      <c r="N355" s="115"/>
      <c r="O355" s="115"/>
      <c r="P355" s="115"/>
    </row>
    <row r="356" spans="1:45" s="146" customFormat="1" ht="18" x14ac:dyDescent="0.3">
      <c r="A356" s="375"/>
      <c r="B356" s="375"/>
      <c r="C356" s="375"/>
      <c r="D356" s="375"/>
      <c r="E356" s="375"/>
      <c r="F356" s="125"/>
      <c r="G356" s="112"/>
      <c r="H356" s="376" t="s">
        <v>351</v>
      </c>
      <c r="I356" s="377"/>
      <c r="J356" s="377"/>
      <c r="K356" s="377"/>
      <c r="L356" s="377"/>
      <c r="M356" s="377"/>
      <c r="N356" s="377"/>
      <c r="O356" s="377"/>
      <c r="P356" s="377"/>
      <c r="AR356" s="99"/>
      <c r="AS356" s="99"/>
    </row>
    <row r="357" spans="1:45" s="146" customFormat="1" ht="18" x14ac:dyDescent="0.3">
      <c r="A357" s="126"/>
      <c r="B357" s="201"/>
      <c r="C357" s="201"/>
      <c r="D357" s="201"/>
      <c r="E357" s="126"/>
      <c r="F357" s="125"/>
      <c r="G357" s="112"/>
      <c r="H357" s="378" t="s">
        <v>347</v>
      </c>
      <c r="I357" s="378"/>
      <c r="J357" s="378"/>
      <c r="K357" s="202"/>
      <c r="L357" s="192"/>
      <c r="M357" s="202"/>
      <c r="N357" s="202"/>
      <c r="O357" s="192"/>
      <c r="P357" s="202"/>
      <c r="AR357" s="99"/>
      <c r="AS357" s="99"/>
    </row>
  </sheetData>
  <autoFilter ref="A43:AS344"/>
  <mergeCells count="231"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10:C15"/>
    <mergeCell ref="AR10:AR15"/>
    <mergeCell ref="A16:C20"/>
    <mergeCell ref="AR16:AR36"/>
    <mergeCell ref="A21:C21"/>
    <mergeCell ref="A22:C26"/>
    <mergeCell ref="A27:C31"/>
    <mergeCell ref="A32:C36"/>
    <mergeCell ref="Z7:AB7"/>
    <mergeCell ref="AC7:AE7"/>
    <mergeCell ref="AF7:AH7"/>
    <mergeCell ref="AI7:AK7"/>
    <mergeCell ref="AL7:AN7"/>
    <mergeCell ref="AO7:AQ7"/>
    <mergeCell ref="AR6:AR8"/>
    <mergeCell ref="E7:E8"/>
    <mergeCell ref="F7:F8"/>
    <mergeCell ref="G7:G8"/>
    <mergeCell ref="H7:J7"/>
    <mergeCell ref="K7:M7"/>
    <mergeCell ref="N7:P7"/>
    <mergeCell ref="Q7:S7"/>
    <mergeCell ref="T7:V7"/>
    <mergeCell ref="W7:Y7"/>
    <mergeCell ref="A53:A56"/>
    <mergeCell ref="B53:B56"/>
    <mergeCell ref="C53:C56"/>
    <mergeCell ref="A57:A60"/>
    <mergeCell ref="B57:B60"/>
    <mergeCell ref="C57:C60"/>
    <mergeCell ref="A37:C41"/>
    <mergeCell ref="A42:AR42"/>
    <mergeCell ref="A44:A48"/>
    <mergeCell ref="B44:B48"/>
    <mergeCell ref="C44:C48"/>
    <mergeCell ref="A49:A52"/>
    <mergeCell ref="B49:B52"/>
    <mergeCell ref="C49:C52"/>
    <mergeCell ref="A69:A72"/>
    <mergeCell ref="B69:B72"/>
    <mergeCell ref="C69:C72"/>
    <mergeCell ref="A73:A76"/>
    <mergeCell ref="B73:B76"/>
    <mergeCell ref="C73:C76"/>
    <mergeCell ref="A61:A64"/>
    <mergeCell ref="B61:B64"/>
    <mergeCell ref="C61:C64"/>
    <mergeCell ref="A65:A68"/>
    <mergeCell ref="B65:B68"/>
    <mergeCell ref="C65:C68"/>
    <mergeCell ref="A86:A91"/>
    <mergeCell ref="B86:B91"/>
    <mergeCell ref="C86:C91"/>
    <mergeCell ref="A92:A95"/>
    <mergeCell ref="B92:B95"/>
    <mergeCell ref="C92:C95"/>
    <mergeCell ref="A77:A81"/>
    <mergeCell ref="B77:B81"/>
    <mergeCell ref="C77:C81"/>
    <mergeCell ref="A82:A85"/>
    <mergeCell ref="B82:B85"/>
    <mergeCell ref="C82:C85"/>
    <mergeCell ref="A104:A107"/>
    <mergeCell ref="B104:B107"/>
    <mergeCell ref="C104:C107"/>
    <mergeCell ref="A108:A111"/>
    <mergeCell ref="B108:B111"/>
    <mergeCell ref="C108:C111"/>
    <mergeCell ref="A96:A99"/>
    <mergeCell ref="B96:B99"/>
    <mergeCell ref="C96:C99"/>
    <mergeCell ref="A100:A103"/>
    <mergeCell ref="B100:B103"/>
    <mergeCell ref="C100:C103"/>
    <mergeCell ref="A120:A123"/>
    <mergeCell ref="B120:B123"/>
    <mergeCell ref="C120:C123"/>
    <mergeCell ref="A128:A131"/>
    <mergeCell ref="B128:B131"/>
    <mergeCell ref="C128:C131"/>
    <mergeCell ref="A112:A115"/>
    <mergeCell ref="B112:B115"/>
    <mergeCell ref="C112:C115"/>
    <mergeCell ref="A116:A119"/>
    <mergeCell ref="B116:B119"/>
    <mergeCell ref="C116:C119"/>
    <mergeCell ref="A124:A127"/>
    <mergeCell ref="B124:B127"/>
    <mergeCell ref="C124:C127"/>
    <mergeCell ref="A132:A135"/>
    <mergeCell ref="B132:B135"/>
    <mergeCell ref="C132:C135"/>
    <mergeCell ref="A144:A147"/>
    <mergeCell ref="B144:B147"/>
    <mergeCell ref="C144:C147"/>
    <mergeCell ref="A148:A151"/>
    <mergeCell ref="B148:B151"/>
    <mergeCell ref="C148:C151"/>
    <mergeCell ref="A136:A139"/>
    <mergeCell ref="B136:B139"/>
    <mergeCell ref="C136:C139"/>
    <mergeCell ref="A140:A143"/>
    <mergeCell ref="B140:B143"/>
    <mergeCell ref="C140:C143"/>
    <mergeCell ref="A160:A163"/>
    <mergeCell ref="B160:B163"/>
    <mergeCell ref="C160:C163"/>
    <mergeCell ref="A164:C169"/>
    <mergeCell ref="A170:AR170"/>
    <mergeCell ref="A171:A174"/>
    <mergeCell ref="B171:B174"/>
    <mergeCell ref="C171:C174"/>
    <mergeCell ref="A152:A155"/>
    <mergeCell ref="B152:B155"/>
    <mergeCell ref="C152:C155"/>
    <mergeCell ref="A156:A159"/>
    <mergeCell ref="B156:B159"/>
    <mergeCell ref="C156:C159"/>
    <mergeCell ref="A175:C178"/>
    <mergeCell ref="A179:AR179"/>
    <mergeCell ref="A180:A183"/>
    <mergeCell ref="B180:B183"/>
    <mergeCell ref="C180:C243"/>
    <mergeCell ref="A184:A187"/>
    <mergeCell ref="B184:B187"/>
    <mergeCell ref="A188:A191"/>
    <mergeCell ref="B188:B191"/>
    <mergeCell ref="A192:A195"/>
    <mergeCell ref="A208:A211"/>
    <mergeCell ref="B208:B211"/>
    <mergeCell ref="A212:A215"/>
    <mergeCell ref="B212:B215"/>
    <mergeCell ref="A216:A219"/>
    <mergeCell ref="B216:B219"/>
    <mergeCell ref="B192:B195"/>
    <mergeCell ref="A196:A199"/>
    <mergeCell ref="B196:B199"/>
    <mergeCell ref="A200:A203"/>
    <mergeCell ref="B200:B203"/>
    <mergeCell ref="A204:A207"/>
    <mergeCell ref="B204:B207"/>
    <mergeCell ref="A232:A235"/>
    <mergeCell ref="B232:B235"/>
    <mergeCell ref="A236:A239"/>
    <mergeCell ref="B236:B239"/>
    <mergeCell ref="A240:A243"/>
    <mergeCell ref="B240:B243"/>
    <mergeCell ref="A220:A223"/>
    <mergeCell ref="B220:B223"/>
    <mergeCell ref="A224:A227"/>
    <mergeCell ref="B224:B227"/>
    <mergeCell ref="A228:A231"/>
    <mergeCell ref="B228:B231"/>
    <mergeCell ref="A257:A260"/>
    <mergeCell ref="B257:B260"/>
    <mergeCell ref="C257:C260"/>
    <mergeCell ref="A261:A264"/>
    <mergeCell ref="B261:B264"/>
    <mergeCell ref="C261:C264"/>
    <mergeCell ref="A244:A247"/>
    <mergeCell ref="B244:B247"/>
    <mergeCell ref="A248:A251"/>
    <mergeCell ref="B248:B251"/>
    <mergeCell ref="A252:C255"/>
    <mergeCell ref="A256:AR256"/>
    <mergeCell ref="A273:A276"/>
    <mergeCell ref="B273:B276"/>
    <mergeCell ref="C273:C276"/>
    <mergeCell ref="A277:A280"/>
    <mergeCell ref="B277:B280"/>
    <mergeCell ref="C277:C280"/>
    <mergeCell ref="A265:A268"/>
    <mergeCell ref="B265:B268"/>
    <mergeCell ref="C265:C268"/>
    <mergeCell ref="A269:A272"/>
    <mergeCell ref="B269:B272"/>
    <mergeCell ref="C269:C272"/>
    <mergeCell ref="A289:A292"/>
    <mergeCell ref="B289:B292"/>
    <mergeCell ref="C289:C292"/>
    <mergeCell ref="A293:A296"/>
    <mergeCell ref="B293:B296"/>
    <mergeCell ref="C293:C296"/>
    <mergeCell ref="A281:A284"/>
    <mergeCell ref="B281:B284"/>
    <mergeCell ref="C281:C284"/>
    <mergeCell ref="A285:A288"/>
    <mergeCell ref="B285:B288"/>
    <mergeCell ref="C285:C288"/>
    <mergeCell ref="A305:C308"/>
    <mergeCell ref="A309:AR309"/>
    <mergeCell ref="A310:A313"/>
    <mergeCell ref="B310:B313"/>
    <mergeCell ref="C310:C313"/>
    <mergeCell ref="A297:A300"/>
    <mergeCell ref="B297:B300"/>
    <mergeCell ref="C297:C300"/>
    <mergeCell ref="A301:A304"/>
    <mergeCell ref="B301:B304"/>
    <mergeCell ref="C301:C304"/>
    <mergeCell ref="A322:A325"/>
    <mergeCell ref="B322:B325"/>
    <mergeCell ref="C322:C325"/>
    <mergeCell ref="A326:C329"/>
    <mergeCell ref="A330:AR330"/>
    <mergeCell ref="A331:C335"/>
    <mergeCell ref="A314:A317"/>
    <mergeCell ref="B314:B317"/>
    <mergeCell ref="C314:C317"/>
    <mergeCell ref="A318:A321"/>
    <mergeCell ref="B318:B321"/>
    <mergeCell ref="C318:C321"/>
    <mergeCell ref="A354:G354"/>
    <mergeCell ref="A355:E356"/>
    <mergeCell ref="H356:P356"/>
    <mergeCell ref="H357:J357"/>
    <mergeCell ref="A336:C339"/>
    <mergeCell ref="A340:C344"/>
    <mergeCell ref="H348:N348"/>
    <mergeCell ref="H351:P351"/>
    <mergeCell ref="A352:B352"/>
  </mergeCells>
  <conditionalFormatting sqref="J164 M164 P164 S164 V164 Y164 AQ164 AB164 AE164 AH164 AK164 AN164 AH90 Y90 AB90 AE90 J46:J58 M46:M58 P46:P58 S46:S58 V46:V58 Y46:Y58 AQ46:AQ58 AB46:AB58 AE46:AE58 AH46:AH58 AK46:AK58 AN46:AN58 G132:G134 J132:J134 M132:M134 P132:P134 S132:S134 Y132:Y134 AQ132:AQ134 AB132:AB134 AE132:AE134 AH132:AH134 AK132:AK134 AN132:AN134 G44 G88:G90 G79:G86 G46:G77 G164:G167 P166:P167 S166:S167 V166:V167 AB166:AB167 AE166:AE167 AH166:AH167 AK166:AK167 AN166:AN167 AQ166:AQ167 J166:J167 M166:M167 Y166:Y168 V132:V135 G257:G308 P257:P308 S257:S308 V257:V308 Y257:Y308 AQ257:AQ308 AB257:AB308 AE257:AE308 AH257:AH308 AK257:AK308 AN257:AN308 G331:G339">
    <cfRule type="containsErrors" dxfId="670" priority="3287">
      <formula>ISERROR(G44)</formula>
    </cfRule>
  </conditionalFormatting>
  <conditionalFormatting sqref="G169 G92:G107 G128:G131">
    <cfRule type="containsErrors" dxfId="669" priority="3286">
      <formula>ISERROR(G92)</formula>
    </cfRule>
  </conditionalFormatting>
  <conditionalFormatting sqref="G171:G178">
    <cfRule type="containsErrors" dxfId="668" priority="3285">
      <formula>ISERROR(G171)</formula>
    </cfRule>
  </conditionalFormatting>
  <conditionalFormatting sqref="G180:G227 G240:G243 G252:G255">
    <cfRule type="containsErrors" dxfId="667" priority="3284">
      <formula>ISERROR(G180)</formula>
    </cfRule>
  </conditionalFormatting>
  <conditionalFormatting sqref="G310:G329">
    <cfRule type="containsErrors" dxfId="666" priority="3282">
      <formula>ISERROR(G310)</formula>
    </cfRule>
  </conditionalFormatting>
  <conditionalFormatting sqref="J65 J69 J73:J74 J61 J100 J104 J169 J128:J131 J77 J92:J93 J88:J90 J79:J86 J95:J96">
    <cfRule type="containsErrors" dxfId="665" priority="3281">
      <formula>ISERROR(J61)</formula>
    </cfRule>
  </conditionalFormatting>
  <conditionalFormatting sqref="M65 M69 M73:M74 M61 M100 M104 M169 M128:M131 M77 M92:M93 M88:M90 M79:M86 M95:M96">
    <cfRule type="containsErrors" dxfId="664" priority="3280">
      <formula>ISERROR(M61)</formula>
    </cfRule>
  </conditionalFormatting>
  <conditionalFormatting sqref="P65 P69 P73:P74 P61 P100 P104 P169 P128:P131 P77 P92:P96 P88:P90 P79:P86">
    <cfRule type="containsErrors" dxfId="663" priority="3279">
      <formula>ISERROR(P61)</formula>
    </cfRule>
  </conditionalFormatting>
  <conditionalFormatting sqref="S65 S69 S73:S74 S77 S61 S100 S104 S169 S128:S131 S79:S84 S86:S96">
    <cfRule type="containsErrors" dxfId="662" priority="3278">
      <formula>ISERROR(S61)</formula>
    </cfRule>
  </conditionalFormatting>
  <conditionalFormatting sqref="V65 V69 V73:V74 V77 V61 V100 V104 V169 V128:V131 V79:V84 V86:V96">
    <cfRule type="containsErrors" dxfId="661" priority="3277">
      <formula>ISERROR(V61)</formula>
    </cfRule>
  </conditionalFormatting>
  <conditionalFormatting sqref="Y65 Y69 Y73:Y74 Y77 Y61 Y100 Y104 Y169 Y128:Y131 Y92:Y96 Y86 Y88:Y89 Y79:Y84">
    <cfRule type="containsErrors" dxfId="660" priority="3276">
      <formula>ISERROR(Y61)</formula>
    </cfRule>
  </conditionalFormatting>
  <conditionalFormatting sqref="AQ65 AQ69 AQ73:AQ74 AQ61 AQ100 AQ104 AQ169 AQ77 AQ128:AQ131 AQ92:AQ96 AQ88:AQ90 AQ79:AQ86">
    <cfRule type="containsErrors" dxfId="659" priority="3275">
      <formula>ISERROR(AQ61)</formula>
    </cfRule>
  </conditionalFormatting>
  <conditionalFormatting sqref="J171:J178">
    <cfRule type="containsErrors" dxfId="658" priority="3274">
      <formula>ISERROR(J171)</formula>
    </cfRule>
  </conditionalFormatting>
  <conditionalFormatting sqref="M171:M178">
    <cfRule type="containsErrors" dxfId="657" priority="3273">
      <formula>ISERROR(M171)</formula>
    </cfRule>
  </conditionalFormatting>
  <conditionalFormatting sqref="P171:P178">
    <cfRule type="containsErrors" dxfId="656" priority="3272">
      <formula>ISERROR(P171)</formula>
    </cfRule>
  </conditionalFormatting>
  <conditionalFormatting sqref="S171:S178">
    <cfRule type="containsErrors" dxfId="655" priority="3271">
      <formula>ISERROR(S171)</formula>
    </cfRule>
  </conditionalFormatting>
  <conditionalFormatting sqref="V171:V178">
    <cfRule type="containsErrors" dxfId="654" priority="3270">
      <formula>ISERROR(V171)</formula>
    </cfRule>
  </conditionalFormatting>
  <conditionalFormatting sqref="Y171:Y178">
    <cfRule type="containsErrors" dxfId="653" priority="3269">
      <formula>ISERROR(Y171)</formula>
    </cfRule>
  </conditionalFormatting>
  <conditionalFormatting sqref="AQ171:AQ178">
    <cfRule type="containsErrors" dxfId="652" priority="3268">
      <formula>ISERROR(AQ171)</formula>
    </cfRule>
  </conditionalFormatting>
  <conditionalFormatting sqref="J180:J227 J240:J243 J252:J255">
    <cfRule type="containsErrors" dxfId="651" priority="3267">
      <formula>ISERROR(J180)</formula>
    </cfRule>
  </conditionalFormatting>
  <conditionalFormatting sqref="M180:M227 M240:M243 M252:M255">
    <cfRule type="containsErrors" dxfId="650" priority="3266">
      <formula>ISERROR(M180)</formula>
    </cfRule>
  </conditionalFormatting>
  <conditionalFormatting sqref="P180:P227 P240:P243 P252:P255">
    <cfRule type="containsErrors" dxfId="649" priority="3265">
      <formula>ISERROR(P180)</formula>
    </cfRule>
  </conditionalFormatting>
  <conditionalFormatting sqref="S180:S227 S240:S243 S252:S255">
    <cfRule type="containsErrors" dxfId="648" priority="3264">
      <formula>ISERROR(S180)</formula>
    </cfRule>
  </conditionalFormatting>
  <conditionalFormatting sqref="V180:V227 V240:V243 V252:V255">
    <cfRule type="containsErrors" dxfId="647" priority="3263">
      <formula>ISERROR(V180)</formula>
    </cfRule>
  </conditionalFormatting>
  <conditionalFormatting sqref="Y180:Y227 Y240:Y243 Y252:Y255">
    <cfRule type="containsErrors" dxfId="646" priority="3262">
      <formula>ISERROR(Y180)</formula>
    </cfRule>
  </conditionalFormatting>
  <conditionalFormatting sqref="AQ180:AQ227 AQ240:AQ243 AQ252:AQ255">
    <cfRule type="containsErrors" dxfId="645" priority="3261">
      <formula>ISERROR(AQ180)</formula>
    </cfRule>
  </conditionalFormatting>
  <conditionalFormatting sqref="J257:J289 J293 J297 J301 J305:J308">
    <cfRule type="containsErrors" dxfId="644" priority="3260">
      <formula>ISERROR(J257)</formula>
    </cfRule>
  </conditionalFormatting>
  <conditionalFormatting sqref="M257:M289 M293 M297 M301 M305:M308">
    <cfRule type="containsErrors" dxfId="643" priority="3259">
      <formula>ISERROR(M257)</formula>
    </cfRule>
  </conditionalFormatting>
  <conditionalFormatting sqref="J310:J329">
    <cfRule type="containsErrors" dxfId="642" priority="3253">
      <formula>ISERROR(J310)</formula>
    </cfRule>
  </conditionalFormatting>
  <conditionalFormatting sqref="M310:M329">
    <cfRule type="containsErrors" dxfId="641" priority="3252">
      <formula>ISERROR(M310)</formula>
    </cfRule>
  </conditionalFormatting>
  <conditionalFormatting sqref="P310:P329">
    <cfRule type="containsErrors" dxfId="640" priority="3251">
      <formula>ISERROR(P310)</formula>
    </cfRule>
  </conditionalFormatting>
  <conditionalFormatting sqref="S310:S323 S325:S329">
    <cfRule type="containsErrors" dxfId="639" priority="3250">
      <formula>ISERROR(S310)</formula>
    </cfRule>
  </conditionalFormatting>
  <conditionalFormatting sqref="V310:V329">
    <cfRule type="containsErrors" dxfId="638" priority="3249">
      <formula>ISERROR(V310)</formula>
    </cfRule>
  </conditionalFormatting>
  <conditionalFormatting sqref="Y310:Y329">
    <cfRule type="containsErrors" dxfId="637" priority="3248">
      <formula>ISERROR(Y310)</formula>
    </cfRule>
  </conditionalFormatting>
  <conditionalFormatting sqref="AQ310:AQ329">
    <cfRule type="containsErrors" dxfId="636" priority="3247">
      <formula>ISERROR(AQ310)</formula>
    </cfRule>
  </conditionalFormatting>
  <conditionalFormatting sqref="AB65 AB69 AB73:AB74 AB77 AB61 AB100 AB104 AB169 AB128:AB131 AB86 AB92:AB96 AB88:AB89 AB79:AB84">
    <cfRule type="containsErrors" dxfId="635" priority="3246">
      <formula>ISERROR(AB61)</formula>
    </cfRule>
  </conditionalFormatting>
  <conditionalFormatting sqref="AE65 AE69 AE73:AE74 AE77 AE61 AE100 AE104 AE169 AE128:AE131 AE86 AE88:AE89 AE79:AE84 AE92:AE96">
    <cfRule type="containsErrors" dxfId="634" priority="3245">
      <formula>ISERROR(AE61)</formula>
    </cfRule>
  </conditionalFormatting>
  <conditionalFormatting sqref="AH65 AH69 AH73:AH74 AH77 AH61 AH100 AH104 AH169 AH128:AH131 AH86 AH88:AH89 AH79:AH84 AH92:AH96">
    <cfRule type="containsErrors" dxfId="633" priority="3244">
      <formula>ISERROR(AH61)</formula>
    </cfRule>
  </conditionalFormatting>
  <conditionalFormatting sqref="AK65 AK69 AK73:AK74 AK77 AK61 AK100 AK104 AK169 AK128:AK131 AK86 AK79:AK84 AK88:AK96">
    <cfRule type="containsErrors" dxfId="632" priority="3243">
      <formula>ISERROR(AK61)</formula>
    </cfRule>
  </conditionalFormatting>
  <conditionalFormatting sqref="AN65 AN69 AN73:AN74 AN77 AN61 AN100 AN104 AN169 AN128:AN131 AN86 AN92:AN96 AN88:AN90 AN79:AN84">
    <cfRule type="containsErrors" dxfId="631" priority="3242">
      <formula>ISERROR(AN61)</formula>
    </cfRule>
  </conditionalFormatting>
  <conditionalFormatting sqref="AB171:AB178">
    <cfRule type="containsErrors" dxfId="630" priority="3241">
      <formula>ISERROR(AB171)</formula>
    </cfRule>
  </conditionalFormatting>
  <conditionalFormatting sqref="AE171:AE178">
    <cfRule type="containsErrors" dxfId="629" priority="3240">
      <formula>ISERROR(AE171)</formula>
    </cfRule>
  </conditionalFormatting>
  <conditionalFormatting sqref="AH171:AH178">
    <cfRule type="containsErrors" dxfId="628" priority="3239">
      <formula>ISERROR(AH171)</formula>
    </cfRule>
  </conditionalFormatting>
  <conditionalFormatting sqref="AK171:AK178">
    <cfRule type="containsErrors" dxfId="627" priority="3238">
      <formula>ISERROR(AK171)</formula>
    </cfRule>
  </conditionalFormatting>
  <conditionalFormatting sqref="AN171:AN178">
    <cfRule type="containsErrors" dxfId="626" priority="3237">
      <formula>ISERROR(AN171)</formula>
    </cfRule>
  </conditionalFormatting>
  <conditionalFormatting sqref="AB180:AB227 AB240:AB243 AB252:AB255">
    <cfRule type="containsErrors" dxfId="625" priority="3236">
      <formula>ISERROR(AB180)</formula>
    </cfRule>
  </conditionalFormatting>
  <conditionalFormatting sqref="AE180:AE227 AE240:AE243 AE252:AE255">
    <cfRule type="containsErrors" dxfId="624" priority="3235">
      <formula>ISERROR(AE180)</formula>
    </cfRule>
  </conditionalFormatting>
  <conditionalFormatting sqref="AH180:AH227 AH240:AH243 AH252:AH255">
    <cfRule type="containsErrors" dxfId="623" priority="3234">
      <formula>ISERROR(AH180)</formula>
    </cfRule>
  </conditionalFormatting>
  <conditionalFormatting sqref="AK180:AK227 AK240:AK243 AK252:AK255">
    <cfRule type="containsErrors" dxfId="622" priority="3233">
      <formula>ISERROR(AK180)</formula>
    </cfRule>
  </conditionalFormatting>
  <conditionalFormatting sqref="AN180:AN227 AN240:AN243 AN252:AN255">
    <cfRule type="containsErrors" dxfId="621" priority="3232">
      <formula>ISERROR(AN180)</formula>
    </cfRule>
  </conditionalFormatting>
  <conditionalFormatting sqref="AB310:AB329">
    <cfRule type="containsErrors" dxfId="620" priority="3226">
      <formula>ISERROR(AB310)</formula>
    </cfRule>
  </conditionalFormatting>
  <conditionalFormatting sqref="AE310:AE329">
    <cfRule type="containsErrors" dxfId="619" priority="3225">
      <formula>ISERROR(AE310)</formula>
    </cfRule>
  </conditionalFormatting>
  <conditionalFormatting sqref="AH310:AH329">
    <cfRule type="containsErrors" dxfId="618" priority="3224">
      <formula>ISERROR(AH310)</formula>
    </cfRule>
  </conditionalFormatting>
  <conditionalFormatting sqref="AK310:AK329">
    <cfRule type="containsErrors" dxfId="617" priority="3223">
      <formula>ISERROR(AK310)</formula>
    </cfRule>
  </conditionalFormatting>
  <conditionalFormatting sqref="AN310:AN329">
    <cfRule type="containsErrors" dxfId="616" priority="3222">
      <formula>ISERROR(AN310)</formula>
    </cfRule>
  </conditionalFormatting>
  <conditionalFormatting sqref="E10:G10 G11:G13 G15">
    <cfRule type="containsErrors" dxfId="615" priority="3221">
      <formula>ISERROR(E10)</formula>
    </cfRule>
  </conditionalFormatting>
  <conditionalFormatting sqref="E11:F11">
    <cfRule type="containsErrors" dxfId="614" priority="3220">
      <formula>ISERROR(E11)</formula>
    </cfRule>
  </conditionalFormatting>
  <conditionalFormatting sqref="E12:F12">
    <cfRule type="containsErrors" dxfId="613" priority="3219">
      <formula>ISERROR(E12)</formula>
    </cfRule>
  </conditionalFormatting>
  <conditionalFormatting sqref="E13:F13">
    <cfRule type="containsErrors" dxfId="612" priority="3218">
      <formula>ISERROR(E13)</formula>
    </cfRule>
  </conditionalFormatting>
  <conditionalFormatting sqref="E15:F15">
    <cfRule type="containsErrors" dxfId="611" priority="3217">
      <formula>ISERROR(E15)</formula>
    </cfRule>
  </conditionalFormatting>
  <conditionalFormatting sqref="H10:J10 J11:J13 J15">
    <cfRule type="containsErrors" dxfId="610" priority="3216">
      <formula>ISERROR(H10)</formula>
    </cfRule>
  </conditionalFormatting>
  <conditionalFormatting sqref="K10:M10 M11:M13 M15">
    <cfRule type="containsErrors" dxfId="609" priority="3215">
      <formula>ISERROR(K10)</formula>
    </cfRule>
  </conditionalFormatting>
  <conditionalFormatting sqref="Q10:S10 S12:S13 S15">
    <cfRule type="containsErrors" dxfId="608" priority="3214">
      <formula>ISERROR(Q10)</formula>
    </cfRule>
  </conditionalFormatting>
  <conditionalFormatting sqref="T10:V10 V12:V13 V15">
    <cfRule type="containsErrors" dxfId="607" priority="3213">
      <formula>ISERROR(T10)</formula>
    </cfRule>
  </conditionalFormatting>
  <conditionalFormatting sqref="W10:Y10 Y12:Y13 Y15">
    <cfRule type="containsErrors" dxfId="606" priority="3212">
      <formula>ISERROR(W10)</formula>
    </cfRule>
  </conditionalFormatting>
  <conditionalFormatting sqref="Z10:AB10 AB12:AB13 AB15">
    <cfRule type="containsErrors" dxfId="605" priority="3211">
      <formula>ISERROR(Z10)</formula>
    </cfRule>
  </conditionalFormatting>
  <conditionalFormatting sqref="AC10:AE10 AE12:AE13 AE15">
    <cfRule type="containsErrors" dxfId="604" priority="3210">
      <formula>ISERROR(AC10)</formula>
    </cfRule>
  </conditionalFormatting>
  <conditionalFormatting sqref="AF10:AH10 AH12:AH13 AH15">
    <cfRule type="containsErrors" dxfId="603" priority="3209">
      <formula>ISERROR(AF10)</formula>
    </cfRule>
  </conditionalFormatting>
  <conditionalFormatting sqref="AI10:AK10 AK12:AK13 AK15">
    <cfRule type="containsErrors" dxfId="602" priority="3208">
      <formula>ISERROR(AI10)</formula>
    </cfRule>
  </conditionalFormatting>
  <conditionalFormatting sqref="AL10:AN10 AN12:AN13 AN15">
    <cfRule type="containsErrors" dxfId="601" priority="3207">
      <formula>ISERROR(AL10)</formula>
    </cfRule>
  </conditionalFormatting>
  <conditionalFormatting sqref="AO10:AQ10 AQ12:AQ13 AQ15">
    <cfRule type="containsErrors" dxfId="600" priority="3206">
      <formula>ISERROR(AO10)</formula>
    </cfRule>
  </conditionalFormatting>
  <conditionalFormatting sqref="J62:J64">
    <cfRule type="containsErrors" dxfId="599" priority="3205">
      <formula>ISERROR(J62)</formula>
    </cfRule>
  </conditionalFormatting>
  <conditionalFormatting sqref="M62:M64">
    <cfRule type="containsErrors" dxfId="598" priority="3204">
      <formula>ISERROR(M62)</formula>
    </cfRule>
  </conditionalFormatting>
  <conditionalFormatting sqref="P62:P64">
    <cfRule type="containsErrors" dxfId="597" priority="3203">
      <formula>ISERROR(P62)</formula>
    </cfRule>
  </conditionalFormatting>
  <conditionalFormatting sqref="S62:S64">
    <cfRule type="containsErrors" dxfId="596" priority="3202">
      <formula>ISERROR(S62)</formula>
    </cfRule>
  </conditionalFormatting>
  <conditionalFormatting sqref="V62:V64">
    <cfRule type="containsErrors" dxfId="595" priority="3201">
      <formula>ISERROR(V62)</formula>
    </cfRule>
  </conditionalFormatting>
  <conditionalFormatting sqref="Y62:Y64">
    <cfRule type="containsErrors" dxfId="594" priority="3200">
      <formula>ISERROR(Y62)</formula>
    </cfRule>
  </conditionalFormatting>
  <conditionalFormatting sqref="AQ62:AQ64">
    <cfRule type="containsErrors" dxfId="593" priority="3199">
      <formula>ISERROR(AQ62)</formula>
    </cfRule>
  </conditionalFormatting>
  <conditionalFormatting sqref="AB62:AB64">
    <cfRule type="containsErrors" dxfId="592" priority="3198">
      <formula>ISERROR(AB62)</formula>
    </cfRule>
  </conditionalFormatting>
  <conditionalFormatting sqref="AE62:AE64">
    <cfRule type="containsErrors" dxfId="591" priority="3197">
      <formula>ISERROR(AE62)</formula>
    </cfRule>
  </conditionalFormatting>
  <conditionalFormatting sqref="AH62:AH64">
    <cfRule type="containsErrors" dxfId="590" priority="3196">
      <formula>ISERROR(AH62)</formula>
    </cfRule>
  </conditionalFormatting>
  <conditionalFormatting sqref="AK62:AK64">
    <cfRule type="containsErrors" dxfId="589" priority="3195">
      <formula>ISERROR(AK62)</formula>
    </cfRule>
  </conditionalFormatting>
  <conditionalFormatting sqref="AN62:AN64">
    <cfRule type="containsErrors" dxfId="588" priority="3194">
      <formula>ISERROR(AN62)</formula>
    </cfRule>
  </conditionalFormatting>
  <conditionalFormatting sqref="J66:J68">
    <cfRule type="containsErrors" dxfId="587" priority="3193">
      <formula>ISERROR(J66)</formula>
    </cfRule>
  </conditionalFormatting>
  <conditionalFormatting sqref="M66:M68">
    <cfRule type="containsErrors" dxfId="586" priority="3192">
      <formula>ISERROR(M66)</formula>
    </cfRule>
  </conditionalFormatting>
  <conditionalFormatting sqref="P66:P68">
    <cfRule type="containsErrors" dxfId="585" priority="3191">
      <formula>ISERROR(P66)</formula>
    </cfRule>
  </conditionalFormatting>
  <conditionalFormatting sqref="S66:S68">
    <cfRule type="containsErrors" dxfId="584" priority="3190">
      <formula>ISERROR(S66)</formula>
    </cfRule>
  </conditionalFormatting>
  <conditionalFormatting sqref="V66:V68">
    <cfRule type="containsErrors" dxfId="583" priority="3189">
      <formula>ISERROR(V66)</formula>
    </cfRule>
  </conditionalFormatting>
  <conditionalFormatting sqref="Y66:Y68">
    <cfRule type="containsErrors" dxfId="582" priority="3188">
      <formula>ISERROR(Y66)</formula>
    </cfRule>
  </conditionalFormatting>
  <conditionalFormatting sqref="AQ66:AQ68">
    <cfRule type="containsErrors" dxfId="581" priority="3187">
      <formula>ISERROR(AQ66)</formula>
    </cfRule>
  </conditionalFormatting>
  <conditionalFormatting sqref="AB66:AB68">
    <cfRule type="containsErrors" dxfId="580" priority="3186">
      <formula>ISERROR(AB66)</formula>
    </cfRule>
  </conditionalFormatting>
  <conditionalFormatting sqref="AE66:AE68">
    <cfRule type="containsErrors" dxfId="579" priority="3185">
      <formula>ISERROR(AE66)</formula>
    </cfRule>
  </conditionalFormatting>
  <conditionalFormatting sqref="AH66:AH68">
    <cfRule type="containsErrors" dxfId="578" priority="3184">
      <formula>ISERROR(AH66)</formula>
    </cfRule>
  </conditionalFormatting>
  <conditionalFormatting sqref="AK66:AK68">
    <cfRule type="containsErrors" dxfId="577" priority="3183">
      <formula>ISERROR(AK66)</formula>
    </cfRule>
  </conditionalFormatting>
  <conditionalFormatting sqref="AN66:AN68">
    <cfRule type="containsErrors" dxfId="576" priority="3182">
      <formula>ISERROR(AN66)</formula>
    </cfRule>
  </conditionalFormatting>
  <conditionalFormatting sqref="J70:J72">
    <cfRule type="containsErrors" dxfId="575" priority="3181">
      <formula>ISERROR(J70)</formula>
    </cfRule>
  </conditionalFormatting>
  <conditionalFormatting sqref="M70:M72">
    <cfRule type="containsErrors" dxfId="574" priority="3180">
      <formula>ISERROR(M70)</formula>
    </cfRule>
  </conditionalFormatting>
  <conditionalFormatting sqref="P70:P72">
    <cfRule type="containsErrors" dxfId="573" priority="3179">
      <formula>ISERROR(P70)</formula>
    </cfRule>
  </conditionalFormatting>
  <conditionalFormatting sqref="S70:S72">
    <cfRule type="containsErrors" dxfId="572" priority="3178">
      <formula>ISERROR(S70)</formula>
    </cfRule>
  </conditionalFormatting>
  <conditionalFormatting sqref="V70:V72">
    <cfRule type="containsErrors" dxfId="571" priority="3177">
      <formula>ISERROR(V70)</formula>
    </cfRule>
  </conditionalFormatting>
  <conditionalFormatting sqref="Y70:Y72">
    <cfRule type="containsErrors" dxfId="570" priority="3176">
      <formula>ISERROR(Y70)</formula>
    </cfRule>
  </conditionalFormatting>
  <conditionalFormatting sqref="AQ70:AQ72">
    <cfRule type="containsErrors" dxfId="569" priority="3175">
      <formula>ISERROR(AQ70)</formula>
    </cfRule>
  </conditionalFormatting>
  <conditionalFormatting sqref="AB70:AB72">
    <cfRule type="containsErrors" dxfId="568" priority="3174">
      <formula>ISERROR(AB70)</formula>
    </cfRule>
  </conditionalFormatting>
  <conditionalFormatting sqref="AE70:AE72">
    <cfRule type="containsErrors" dxfId="567" priority="3173">
      <formula>ISERROR(AE70)</formula>
    </cfRule>
  </conditionalFormatting>
  <conditionalFormatting sqref="AH70:AH72">
    <cfRule type="containsErrors" dxfId="566" priority="3172">
      <formula>ISERROR(AH70)</formula>
    </cfRule>
  </conditionalFormatting>
  <conditionalFormatting sqref="AK70:AK72">
    <cfRule type="containsErrors" dxfId="565" priority="3171">
      <formula>ISERROR(AK70)</formula>
    </cfRule>
  </conditionalFormatting>
  <conditionalFormatting sqref="AN70:AN72">
    <cfRule type="containsErrors" dxfId="564" priority="3170">
      <formula>ISERROR(AN70)</formula>
    </cfRule>
  </conditionalFormatting>
  <conditionalFormatting sqref="J75">
    <cfRule type="containsErrors" dxfId="563" priority="3169">
      <formula>ISERROR(J75)</formula>
    </cfRule>
  </conditionalFormatting>
  <conditionalFormatting sqref="M75">
    <cfRule type="containsErrors" dxfId="562" priority="3168">
      <formula>ISERROR(M75)</formula>
    </cfRule>
  </conditionalFormatting>
  <conditionalFormatting sqref="P75">
    <cfRule type="containsErrors" dxfId="561" priority="3167">
      <formula>ISERROR(P75)</formula>
    </cfRule>
  </conditionalFormatting>
  <conditionalFormatting sqref="S75">
    <cfRule type="containsErrors" dxfId="560" priority="3166">
      <formula>ISERROR(S75)</formula>
    </cfRule>
  </conditionalFormatting>
  <conditionalFormatting sqref="V75">
    <cfRule type="containsErrors" dxfId="559" priority="3165">
      <formula>ISERROR(V75)</formula>
    </cfRule>
  </conditionalFormatting>
  <conditionalFormatting sqref="Y75">
    <cfRule type="containsErrors" dxfId="558" priority="3164">
      <formula>ISERROR(Y75)</formula>
    </cfRule>
  </conditionalFormatting>
  <conditionalFormatting sqref="AQ75">
    <cfRule type="containsErrors" dxfId="557" priority="3163">
      <formula>ISERROR(AQ75)</formula>
    </cfRule>
  </conditionalFormatting>
  <conditionalFormatting sqref="AB75">
    <cfRule type="containsErrors" dxfId="556" priority="3162">
      <formula>ISERROR(AB75)</formula>
    </cfRule>
  </conditionalFormatting>
  <conditionalFormatting sqref="AE75">
    <cfRule type="containsErrors" dxfId="555" priority="3161">
      <formula>ISERROR(AE75)</formula>
    </cfRule>
  </conditionalFormatting>
  <conditionalFormatting sqref="AH75">
    <cfRule type="containsErrors" dxfId="554" priority="3160">
      <formula>ISERROR(AH75)</formula>
    </cfRule>
  </conditionalFormatting>
  <conditionalFormatting sqref="AK75">
    <cfRule type="containsErrors" dxfId="553" priority="3159">
      <formula>ISERROR(AK75)</formula>
    </cfRule>
  </conditionalFormatting>
  <conditionalFormatting sqref="AN75">
    <cfRule type="containsErrors" dxfId="552" priority="3158">
      <formula>ISERROR(AN75)</formula>
    </cfRule>
  </conditionalFormatting>
  <conditionalFormatting sqref="J76">
    <cfRule type="containsErrors" dxfId="551" priority="3157">
      <formula>ISERROR(J76)</formula>
    </cfRule>
  </conditionalFormatting>
  <conditionalFormatting sqref="M76">
    <cfRule type="containsErrors" dxfId="550" priority="3156">
      <formula>ISERROR(M76)</formula>
    </cfRule>
  </conditionalFormatting>
  <conditionalFormatting sqref="P76">
    <cfRule type="containsErrors" dxfId="549" priority="3155">
      <formula>ISERROR(P76)</formula>
    </cfRule>
  </conditionalFormatting>
  <conditionalFormatting sqref="S76">
    <cfRule type="containsErrors" dxfId="548" priority="3154">
      <formula>ISERROR(S76)</formula>
    </cfRule>
  </conditionalFormatting>
  <conditionalFormatting sqref="V76">
    <cfRule type="containsErrors" dxfId="547" priority="3153">
      <formula>ISERROR(V76)</formula>
    </cfRule>
  </conditionalFormatting>
  <conditionalFormatting sqref="Y76">
    <cfRule type="containsErrors" dxfId="546" priority="3152">
      <formula>ISERROR(Y76)</formula>
    </cfRule>
  </conditionalFormatting>
  <conditionalFormatting sqref="AQ76">
    <cfRule type="containsErrors" dxfId="545" priority="3151">
      <formula>ISERROR(AQ76)</formula>
    </cfRule>
  </conditionalFormatting>
  <conditionalFormatting sqref="AB76">
    <cfRule type="containsErrors" dxfId="544" priority="3150">
      <formula>ISERROR(AB76)</formula>
    </cfRule>
  </conditionalFormatting>
  <conditionalFormatting sqref="AE76">
    <cfRule type="containsErrors" dxfId="543" priority="3149">
      <formula>ISERROR(AE76)</formula>
    </cfRule>
  </conditionalFormatting>
  <conditionalFormatting sqref="AH76">
    <cfRule type="containsErrors" dxfId="542" priority="3148">
      <formula>ISERROR(AH76)</formula>
    </cfRule>
  </conditionalFormatting>
  <conditionalFormatting sqref="AK76">
    <cfRule type="containsErrors" dxfId="541" priority="3147">
      <formula>ISERROR(AK76)</formula>
    </cfRule>
  </conditionalFormatting>
  <conditionalFormatting sqref="AN76">
    <cfRule type="containsErrors" dxfId="540" priority="3146">
      <formula>ISERROR(AN76)</formula>
    </cfRule>
  </conditionalFormatting>
  <conditionalFormatting sqref="J60">
    <cfRule type="containsErrors" dxfId="539" priority="3145">
      <formula>ISERROR(J60)</formula>
    </cfRule>
  </conditionalFormatting>
  <conditionalFormatting sqref="M60">
    <cfRule type="containsErrors" dxfId="538" priority="3144">
      <formula>ISERROR(M60)</formula>
    </cfRule>
  </conditionalFormatting>
  <conditionalFormatting sqref="P60">
    <cfRule type="containsErrors" dxfId="537" priority="3143">
      <formula>ISERROR(P60)</formula>
    </cfRule>
  </conditionalFormatting>
  <conditionalFormatting sqref="S60">
    <cfRule type="containsErrors" dxfId="536" priority="3142">
      <formula>ISERROR(S60)</formula>
    </cfRule>
  </conditionalFormatting>
  <conditionalFormatting sqref="V60">
    <cfRule type="containsErrors" dxfId="535" priority="3141">
      <formula>ISERROR(V60)</formula>
    </cfRule>
  </conditionalFormatting>
  <conditionalFormatting sqref="Y60">
    <cfRule type="containsErrors" dxfId="534" priority="3140">
      <formula>ISERROR(Y60)</formula>
    </cfRule>
  </conditionalFormatting>
  <conditionalFormatting sqref="AQ60">
    <cfRule type="containsErrors" dxfId="533" priority="3139">
      <formula>ISERROR(AQ60)</formula>
    </cfRule>
  </conditionalFormatting>
  <conditionalFormatting sqref="AB60">
    <cfRule type="containsErrors" dxfId="532" priority="3138">
      <formula>ISERROR(AB60)</formula>
    </cfRule>
  </conditionalFormatting>
  <conditionalFormatting sqref="AE60">
    <cfRule type="containsErrors" dxfId="531" priority="3137">
      <formula>ISERROR(AE60)</formula>
    </cfRule>
  </conditionalFormatting>
  <conditionalFormatting sqref="AH60">
    <cfRule type="containsErrors" dxfId="530" priority="3136">
      <formula>ISERROR(AH60)</formula>
    </cfRule>
  </conditionalFormatting>
  <conditionalFormatting sqref="AK60">
    <cfRule type="containsErrors" dxfId="529" priority="3135">
      <formula>ISERROR(AK60)</formula>
    </cfRule>
  </conditionalFormatting>
  <conditionalFormatting sqref="AN60">
    <cfRule type="containsErrors" dxfId="528" priority="3134">
      <formula>ISERROR(AN60)</formula>
    </cfRule>
  </conditionalFormatting>
  <conditionalFormatting sqref="J59">
    <cfRule type="containsErrors" dxfId="527" priority="3133">
      <formula>ISERROR(J59)</formula>
    </cfRule>
  </conditionalFormatting>
  <conditionalFormatting sqref="M59">
    <cfRule type="containsErrors" dxfId="526" priority="3132">
      <formula>ISERROR(M59)</formula>
    </cfRule>
  </conditionalFormatting>
  <conditionalFormatting sqref="P59">
    <cfRule type="containsErrors" dxfId="525" priority="3131">
      <formula>ISERROR(P59)</formula>
    </cfRule>
  </conditionalFormatting>
  <conditionalFormatting sqref="S59">
    <cfRule type="containsErrors" dxfId="524" priority="3130">
      <formula>ISERROR(S59)</formula>
    </cfRule>
  </conditionalFormatting>
  <conditionalFormatting sqref="V59">
    <cfRule type="containsErrors" dxfId="523" priority="3129">
      <formula>ISERROR(V59)</formula>
    </cfRule>
  </conditionalFormatting>
  <conditionalFormatting sqref="Y59">
    <cfRule type="containsErrors" dxfId="522" priority="3128">
      <formula>ISERROR(Y59)</formula>
    </cfRule>
  </conditionalFormatting>
  <conditionalFormatting sqref="AQ59">
    <cfRule type="containsErrors" dxfId="521" priority="3127">
      <formula>ISERROR(AQ59)</formula>
    </cfRule>
  </conditionalFormatting>
  <conditionalFormatting sqref="AB59">
    <cfRule type="containsErrors" dxfId="520" priority="3126">
      <formula>ISERROR(AB59)</formula>
    </cfRule>
  </conditionalFormatting>
  <conditionalFormatting sqref="AE59">
    <cfRule type="containsErrors" dxfId="519" priority="3125">
      <formula>ISERROR(AE59)</formula>
    </cfRule>
  </conditionalFormatting>
  <conditionalFormatting sqref="AH59">
    <cfRule type="containsErrors" dxfId="518" priority="3124">
      <formula>ISERROR(AH59)</formula>
    </cfRule>
  </conditionalFormatting>
  <conditionalFormatting sqref="AK59">
    <cfRule type="containsErrors" dxfId="517" priority="3123">
      <formula>ISERROR(AK59)</formula>
    </cfRule>
  </conditionalFormatting>
  <conditionalFormatting sqref="AN59">
    <cfRule type="containsErrors" dxfId="516" priority="3122">
      <formula>ISERROR(AN59)</formula>
    </cfRule>
  </conditionalFormatting>
  <conditionalFormatting sqref="J97:J99">
    <cfRule type="containsErrors" dxfId="515" priority="3121">
      <formula>ISERROR(J97)</formula>
    </cfRule>
  </conditionalFormatting>
  <conditionalFormatting sqref="M97:M99">
    <cfRule type="containsErrors" dxfId="514" priority="3120">
      <formula>ISERROR(M97)</formula>
    </cfRule>
  </conditionalFormatting>
  <conditionalFormatting sqref="P97:P99">
    <cfRule type="containsErrors" dxfId="513" priority="3119">
      <formula>ISERROR(P97)</formula>
    </cfRule>
  </conditionalFormatting>
  <conditionalFormatting sqref="S97:S99">
    <cfRule type="containsErrors" dxfId="512" priority="3118">
      <formula>ISERROR(S97)</formula>
    </cfRule>
  </conditionalFormatting>
  <conditionalFormatting sqref="V97:V99">
    <cfRule type="containsErrors" dxfId="511" priority="3117">
      <formula>ISERROR(V97)</formula>
    </cfRule>
  </conditionalFormatting>
  <conditionalFormatting sqref="Y97:Y99">
    <cfRule type="containsErrors" dxfId="510" priority="3116">
      <formula>ISERROR(Y97)</formula>
    </cfRule>
  </conditionalFormatting>
  <conditionalFormatting sqref="AQ97:AQ99">
    <cfRule type="containsErrors" dxfId="509" priority="3115">
      <formula>ISERROR(AQ97)</formula>
    </cfRule>
  </conditionalFormatting>
  <conditionalFormatting sqref="AB97:AB99">
    <cfRule type="containsErrors" dxfId="508" priority="3114">
      <formula>ISERROR(AB97)</formula>
    </cfRule>
  </conditionalFormatting>
  <conditionalFormatting sqref="AE97:AE99">
    <cfRule type="containsErrors" dxfId="507" priority="3113">
      <formula>ISERROR(AE97)</formula>
    </cfRule>
  </conditionalFormatting>
  <conditionalFormatting sqref="AH97:AH99">
    <cfRule type="containsErrors" dxfId="506" priority="3112">
      <formula>ISERROR(AH97)</formula>
    </cfRule>
  </conditionalFormatting>
  <conditionalFormatting sqref="AK97:AK99">
    <cfRule type="containsErrors" dxfId="505" priority="3111">
      <formula>ISERROR(AK97)</formula>
    </cfRule>
  </conditionalFormatting>
  <conditionalFormatting sqref="AN97:AN99">
    <cfRule type="containsErrors" dxfId="504" priority="3110">
      <formula>ISERROR(AN97)</formula>
    </cfRule>
  </conditionalFormatting>
  <conditionalFormatting sqref="J101:J103">
    <cfRule type="containsErrors" dxfId="503" priority="3109">
      <formula>ISERROR(J101)</formula>
    </cfRule>
  </conditionalFormatting>
  <conditionalFormatting sqref="M101:M103">
    <cfRule type="containsErrors" dxfId="502" priority="3108">
      <formula>ISERROR(M101)</formula>
    </cfRule>
  </conditionalFormatting>
  <conditionalFormatting sqref="P101:P103">
    <cfRule type="containsErrors" dxfId="501" priority="3107">
      <formula>ISERROR(P101)</formula>
    </cfRule>
  </conditionalFormatting>
  <conditionalFormatting sqref="S101:S103">
    <cfRule type="containsErrors" dxfId="500" priority="3106">
      <formula>ISERROR(S101)</formula>
    </cfRule>
  </conditionalFormatting>
  <conditionalFormatting sqref="V101:V103">
    <cfRule type="containsErrors" dxfId="499" priority="3105">
      <formula>ISERROR(V101)</formula>
    </cfRule>
  </conditionalFormatting>
  <conditionalFormatting sqref="Y101:Y103">
    <cfRule type="containsErrors" dxfId="498" priority="3104">
      <formula>ISERROR(Y101)</formula>
    </cfRule>
  </conditionalFormatting>
  <conditionalFormatting sqref="AQ101:AQ103">
    <cfRule type="containsErrors" dxfId="497" priority="3103">
      <formula>ISERROR(AQ101)</formula>
    </cfRule>
  </conditionalFormatting>
  <conditionalFormatting sqref="AB101:AB103">
    <cfRule type="containsErrors" dxfId="496" priority="3102">
      <formula>ISERROR(AB101)</formula>
    </cfRule>
  </conditionalFormatting>
  <conditionalFormatting sqref="AE101:AE103">
    <cfRule type="containsErrors" dxfId="495" priority="3101">
      <formula>ISERROR(AE101)</formula>
    </cfRule>
  </conditionalFormatting>
  <conditionalFormatting sqref="AH101:AH103">
    <cfRule type="containsErrors" dxfId="494" priority="3100">
      <formula>ISERROR(AH101)</formula>
    </cfRule>
  </conditionalFormatting>
  <conditionalFormatting sqref="AK101:AK103">
    <cfRule type="containsErrors" dxfId="493" priority="3099">
      <formula>ISERROR(AK101)</formula>
    </cfRule>
  </conditionalFormatting>
  <conditionalFormatting sqref="AN101:AN103">
    <cfRule type="containsErrors" dxfId="492" priority="3098">
      <formula>ISERROR(AN101)</formula>
    </cfRule>
  </conditionalFormatting>
  <conditionalFormatting sqref="J105:J107">
    <cfRule type="containsErrors" dxfId="491" priority="3097">
      <formula>ISERROR(J105)</formula>
    </cfRule>
  </conditionalFormatting>
  <conditionalFormatting sqref="M105:M107">
    <cfRule type="containsErrors" dxfId="490" priority="3096">
      <formula>ISERROR(M105)</formula>
    </cfRule>
  </conditionalFormatting>
  <conditionalFormatting sqref="P105:P107">
    <cfRule type="containsErrors" dxfId="489" priority="3095">
      <formula>ISERROR(P105)</formula>
    </cfRule>
  </conditionalFormatting>
  <conditionalFormatting sqref="S105:S107">
    <cfRule type="containsErrors" dxfId="488" priority="3094">
      <formula>ISERROR(S105)</formula>
    </cfRule>
  </conditionalFormatting>
  <conditionalFormatting sqref="V105:V107">
    <cfRule type="containsErrors" dxfId="487" priority="3093">
      <formula>ISERROR(V105)</formula>
    </cfRule>
  </conditionalFormatting>
  <conditionalFormatting sqref="Y105:Y107">
    <cfRule type="containsErrors" dxfId="486" priority="3092">
      <formula>ISERROR(Y105)</formula>
    </cfRule>
  </conditionalFormatting>
  <conditionalFormatting sqref="AQ105:AQ107">
    <cfRule type="containsErrors" dxfId="485" priority="3091">
      <formula>ISERROR(AQ105)</formula>
    </cfRule>
  </conditionalFormatting>
  <conditionalFormatting sqref="AB105:AB107">
    <cfRule type="containsErrors" dxfId="484" priority="3090">
      <formula>ISERROR(AB105)</formula>
    </cfRule>
  </conditionalFormatting>
  <conditionalFormatting sqref="AE105:AE107">
    <cfRule type="containsErrors" dxfId="483" priority="3089">
      <formula>ISERROR(AE105)</formula>
    </cfRule>
  </conditionalFormatting>
  <conditionalFormatting sqref="AH105:AH107">
    <cfRule type="containsErrors" dxfId="482" priority="3088">
      <formula>ISERROR(AH105)</formula>
    </cfRule>
  </conditionalFormatting>
  <conditionalFormatting sqref="AK105:AK107">
    <cfRule type="containsErrors" dxfId="481" priority="3087">
      <formula>ISERROR(AK105)</formula>
    </cfRule>
  </conditionalFormatting>
  <conditionalFormatting sqref="AN105:AN107">
    <cfRule type="containsErrors" dxfId="480" priority="3086">
      <formula>ISERROR(AN105)</formula>
    </cfRule>
  </conditionalFormatting>
  <conditionalFormatting sqref="M294:M296">
    <cfRule type="containsErrors" dxfId="479" priority="3081">
      <formula>ISERROR(M294)</formula>
    </cfRule>
  </conditionalFormatting>
  <conditionalFormatting sqref="J290:J292">
    <cfRule type="containsErrors" dxfId="478" priority="3084">
      <formula>ISERROR(J290)</formula>
    </cfRule>
  </conditionalFormatting>
  <conditionalFormatting sqref="M290:M292">
    <cfRule type="containsErrors" dxfId="477" priority="3083">
      <formula>ISERROR(M290)</formula>
    </cfRule>
  </conditionalFormatting>
  <conditionalFormatting sqref="J294:J296">
    <cfRule type="containsErrors" dxfId="476" priority="3082">
      <formula>ISERROR(J294)</formula>
    </cfRule>
  </conditionalFormatting>
  <conditionalFormatting sqref="M302:M304">
    <cfRule type="containsErrors" dxfId="475" priority="3077">
      <formula>ISERROR(M302)</formula>
    </cfRule>
  </conditionalFormatting>
  <conditionalFormatting sqref="J298:J300">
    <cfRule type="containsErrors" dxfId="474" priority="3080">
      <formula>ISERROR(J298)</formula>
    </cfRule>
  </conditionalFormatting>
  <conditionalFormatting sqref="M298:M300">
    <cfRule type="containsErrors" dxfId="473" priority="3079">
      <formula>ISERROR(M298)</formula>
    </cfRule>
  </conditionalFormatting>
  <conditionalFormatting sqref="J302:J304">
    <cfRule type="containsErrors" dxfId="472" priority="3078">
      <formula>ISERROR(J302)</formula>
    </cfRule>
  </conditionalFormatting>
  <conditionalFormatting sqref="G135">
    <cfRule type="containsErrors" dxfId="471" priority="2893">
      <formula>ISERROR(G135)</formula>
    </cfRule>
  </conditionalFormatting>
  <conditionalFormatting sqref="J135">
    <cfRule type="containsErrors" dxfId="470" priority="2892">
      <formula>ISERROR(J135)</formula>
    </cfRule>
  </conditionalFormatting>
  <conditionalFormatting sqref="M135">
    <cfRule type="containsErrors" dxfId="469" priority="2891">
      <formula>ISERROR(M135)</formula>
    </cfRule>
  </conditionalFormatting>
  <conditionalFormatting sqref="P135">
    <cfRule type="containsErrors" dxfId="468" priority="2890">
      <formula>ISERROR(P135)</formula>
    </cfRule>
  </conditionalFormatting>
  <conditionalFormatting sqref="S135">
    <cfRule type="containsErrors" dxfId="467" priority="2889">
      <formula>ISERROR(S135)</formula>
    </cfRule>
  </conditionalFormatting>
  <conditionalFormatting sqref="Y135">
    <cfRule type="containsErrors" dxfId="466" priority="2888">
      <formula>ISERROR(Y135)</formula>
    </cfRule>
  </conditionalFormatting>
  <conditionalFormatting sqref="AQ135">
    <cfRule type="containsErrors" dxfId="465" priority="2887">
      <formula>ISERROR(AQ135)</formula>
    </cfRule>
  </conditionalFormatting>
  <conditionalFormatting sqref="AB135">
    <cfRule type="containsErrors" dxfId="464" priority="2886">
      <formula>ISERROR(AB135)</formula>
    </cfRule>
  </conditionalFormatting>
  <conditionalFormatting sqref="AE135">
    <cfRule type="containsErrors" dxfId="463" priority="2885">
      <formula>ISERROR(AE135)</formula>
    </cfRule>
  </conditionalFormatting>
  <conditionalFormatting sqref="AH135">
    <cfRule type="containsErrors" dxfId="462" priority="2884">
      <formula>ISERROR(AH135)</formula>
    </cfRule>
  </conditionalFormatting>
  <conditionalFormatting sqref="AK135">
    <cfRule type="containsErrors" dxfId="461" priority="2883">
      <formula>ISERROR(AK135)</formula>
    </cfRule>
  </conditionalFormatting>
  <conditionalFormatting sqref="AN135">
    <cfRule type="containsErrors" dxfId="460" priority="2882">
      <formula>ISERROR(AN135)</formula>
    </cfRule>
  </conditionalFormatting>
  <conditionalFormatting sqref="N10:P10 P11:P13 P15">
    <cfRule type="containsErrors" dxfId="459" priority="2881">
      <formula>ISERROR(N10)</formula>
    </cfRule>
  </conditionalFormatting>
  <conditionalFormatting sqref="S144">
    <cfRule type="containsErrors" dxfId="458" priority="2850">
      <formula>ISERROR(S144)</formula>
    </cfRule>
  </conditionalFormatting>
  <conditionalFormatting sqref="V144">
    <cfRule type="containsErrors" dxfId="457" priority="2849">
      <formula>ISERROR(V144)</formula>
    </cfRule>
  </conditionalFormatting>
  <conditionalFormatting sqref="Y144">
    <cfRule type="containsErrors" dxfId="456" priority="2848">
      <formula>ISERROR(Y144)</formula>
    </cfRule>
  </conditionalFormatting>
  <conditionalFormatting sqref="AQ144:AQ147">
    <cfRule type="containsErrors" dxfId="455" priority="2847">
      <formula>ISERROR(AQ144)</formula>
    </cfRule>
  </conditionalFormatting>
  <conditionalFormatting sqref="AB144">
    <cfRule type="containsErrors" dxfId="454" priority="2846">
      <formula>ISERROR(AB144)</formula>
    </cfRule>
  </conditionalFormatting>
  <conditionalFormatting sqref="AE144">
    <cfRule type="containsErrors" dxfId="453" priority="2845">
      <formula>ISERROR(AE144)</formula>
    </cfRule>
  </conditionalFormatting>
  <conditionalFormatting sqref="AH144">
    <cfRule type="containsErrors" dxfId="452" priority="2844">
      <formula>ISERROR(AH144)</formula>
    </cfRule>
  </conditionalFormatting>
  <conditionalFormatting sqref="AK144">
    <cfRule type="containsErrors" dxfId="451" priority="2843">
      <formula>ISERROR(AK144)</formula>
    </cfRule>
  </conditionalFormatting>
  <conditionalFormatting sqref="AN144">
    <cfRule type="containsErrors" dxfId="450" priority="2842">
      <formula>ISERROR(AN144)</formula>
    </cfRule>
  </conditionalFormatting>
  <conditionalFormatting sqref="G148:G151">
    <cfRule type="containsErrors" dxfId="449" priority="2841">
      <formula>ISERROR(G148)</formula>
    </cfRule>
  </conditionalFormatting>
  <conditionalFormatting sqref="J148:J151">
    <cfRule type="containsErrors" dxfId="448" priority="2840">
      <formula>ISERROR(J148)</formula>
    </cfRule>
  </conditionalFormatting>
  <conditionalFormatting sqref="M148:M151">
    <cfRule type="containsErrors" dxfId="447" priority="2839">
      <formula>ISERROR(M148)</formula>
    </cfRule>
  </conditionalFormatting>
  <conditionalFormatting sqref="P148:P151">
    <cfRule type="containsErrors" dxfId="446" priority="2838">
      <formula>ISERROR(P148)</formula>
    </cfRule>
  </conditionalFormatting>
  <conditionalFormatting sqref="S148:S151">
    <cfRule type="containsErrors" dxfId="445" priority="2837">
      <formula>ISERROR(S148)</formula>
    </cfRule>
  </conditionalFormatting>
  <conditionalFormatting sqref="V148">
    <cfRule type="containsErrors" dxfId="444" priority="2836">
      <formula>ISERROR(V148)</formula>
    </cfRule>
  </conditionalFormatting>
  <conditionalFormatting sqref="Y148">
    <cfRule type="containsErrors" dxfId="443" priority="2835">
      <formula>ISERROR(Y148)</formula>
    </cfRule>
  </conditionalFormatting>
  <conditionalFormatting sqref="AB148">
    <cfRule type="containsErrors" dxfId="442" priority="2833">
      <formula>ISERROR(AB148)</formula>
    </cfRule>
  </conditionalFormatting>
  <conditionalFormatting sqref="G168 J168 AQ168 AN168 AK168 AH168 AE168 AB168 V168 S168 P168 M168">
    <cfRule type="containsErrors" dxfId="441" priority="2895">
      <formula>ISERROR(#REF!)</formula>
    </cfRule>
  </conditionalFormatting>
  <conditionalFormatting sqref="E14:G14 J14 M14 S14 V14 Y14 AB14 AE14 AH14 AK14 AN14 AQ14 P14">
    <cfRule type="containsErrors" dxfId="440" priority="2894">
      <formula>ISERROR(#REF!)</formula>
    </cfRule>
  </conditionalFormatting>
  <conditionalFormatting sqref="G136:G139">
    <cfRule type="containsErrors" dxfId="439" priority="2880">
      <formula>ISERROR(G136)</formula>
    </cfRule>
  </conditionalFormatting>
  <conditionalFormatting sqref="J136:J139">
    <cfRule type="containsErrors" dxfId="438" priority="2879">
      <formula>ISERROR(J136)</formula>
    </cfRule>
  </conditionalFormatting>
  <conditionalFormatting sqref="M136:M139">
    <cfRule type="containsErrors" dxfId="437" priority="2878">
      <formula>ISERROR(M136)</formula>
    </cfRule>
  </conditionalFormatting>
  <conditionalFormatting sqref="P136:P139">
    <cfRule type="containsErrors" dxfId="436" priority="2877">
      <formula>ISERROR(P136)</formula>
    </cfRule>
  </conditionalFormatting>
  <conditionalFormatting sqref="S136:S139">
    <cfRule type="containsErrors" dxfId="435" priority="2876">
      <formula>ISERROR(S136)</formula>
    </cfRule>
  </conditionalFormatting>
  <conditionalFormatting sqref="V136">
    <cfRule type="containsErrors" dxfId="434" priority="2875">
      <formula>ISERROR(V136)</formula>
    </cfRule>
  </conditionalFormatting>
  <conditionalFormatting sqref="Y136">
    <cfRule type="containsErrors" dxfId="433" priority="2874">
      <formula>ISERROR(Y136)</formula>
    </cfRule>
  </conditionalFormatting>
  <conditionalFormatting sqref="AQ136:AQ139">
    <cfRule type="containsErrors" dxfId="432" priority="2873">
      <formula>ISERROR(AQ136)</formula>
    </cfRule>
  </conditionalFormatting>
  <conditionalFormatting sqref="AB136">
    <cfRule type="containsErrors" dxfId="431" priority="2872">
      <formula>ISERROR(AB136)</formula>
    </cfRule>
  </conditionalFormatting>
  <conditionalFormatting sqref="AE136">
    <cfRule type="containsErrors" dxfId="430" priority="2871">
      <formula>ISERROR(AE136)</formula>
    </cfRule>
  </conditionalFormatting>
  <conditionalFormatting sqref="AH136">
    <cfRule type="containsErrors" dxfId="429" priority="2870">
      <formula>ISERROR(AH136)</formula>
    </cfRule>
  </conditionalFormatting>
  <conditionalFormatting sqref="AK136">
    <cfRule type="containsErrors" dxfId="428" priority="2869">
      <formula>ISERROR(AK136)</formula>
    </cfRule>
  </conditionalFormatting>
  <conditionalFormatting sqref="AN136">
    <cfRule type="containsErrors" dxfId="427" priority="2868">
      <formula>ISERROR(AN136)</formula>
    </cfRule>
  </conditionalFormatting>
  <conditionalFormatting sqref="G140:G143">
    <cfRule type="containsErrors" dxfId="426" priority="2867">
      <formula>ISERROR(G140)</formula>
    </cfRule>
  </conditionalFormatting>
  <conditionalFormatting sqref="J140">
    <cfRule type="containsErrors" dxfId="425" priority="2866">
      <formula>ISERROR(J140)</formula>
    </cfRule>
  </conditionalFormatting>
  <conditionalFormatting sqref="M140">
    <cfRule type="containsErrors" dxfId="424" priority="2865">
      <formula>ISERROR(M140)</formula>
    </cfRule>
  </conditionalFormatting>
  <conditionalFormatting sqref="P140">
    <cfRule type="containsErrors" dxfId="423" priority="2864">
      <formula>ISERROR(P140)</formula>
    </cfRule>
  </conditionalFormatting>
  <conditionalFormatting sqref="S140">
    <cfRule type="containsErrors" dxfId="422" priority="2863">
      <formula>ISERROR(S140)</formula>
    </cfRule>
  </conditionalFormatting>
  <conditionalFormatting sqref="V140">
    <cfRule type="containsErrors" dxfId="421" priority="2862">
      <formula>ISERROR(V140)</formula>
    </cfRule>
  </conditionalFormatting>
  <conditionalFormatting sqref="Y140">
    <cfRule type="containsErrors" dxfId="420" priority="2861">
      <formula>ISERROR(Y140)</formula>
    </cfRule>
  </conditionalFormatting>
  <conditionalFormatting sqref="AQ140:AQ143">
    <cfRule type="containsErrors" dxfId="419" priority="2860">
      <formula>ISERROR(AQ140)</formula>
    </cfRule>
  </conditionalFormatting>
  <conditionalFormatting sqref="AB140">
    <cfRule type="containsErrors" dxfId="418" priority="2859">
      <formula>ISERROR(AB140)</formula>
    </cfRule>
  </conditionalFormatting>
  <conditionalFormatting sqref="AE140">
    <cfRule type="containsErrors" dxfId="417" priority="2858">
      <formula>ISERROR(AE140)</formula>
    </cfRule>
  </conditionalFormatting>
  <conditionalFormatting sqref="AH140">
    <cfRule type="containsErrors" dxfId="416" priority="2857">
      <formula>ISERROR(AH140)</formula>
    </cfRule>
  </conditionalFormatting>
  <conditionalFormatting sqref="AK140">
    <cfRule type="containsErrors" dxfId="415" priority="2856">
      <formula>ISERROR(AK140)</formula>
    </cfRule>
  </conditionalFormatting>
  <conditionalFormatting sqref="AN140:AN143">
    <cfRule type="containsErrors" dxfId="414" priority="2855">
      <formula>ISERROR(AN140)</formula>
    </cfRule>
  </conditionalFormatting>
  <conditionalFormatting sqref="G144:G147">
    <cfRule type="containsErrors" dxfId="413" priority="2854">
      <formula>ISERROR(G144)</formula>
    </cfRule>
  </conditionalFormatting>
  <conditionalFormatting sqref="J144">
    <cfRule type="containsErrors" dxfId="412" priority="2853">
      <formula>ISERROR(J144)</formula>
    </cfRule>
  </conditionalFormatting>
  <conditionalFormatting sqref="M144">
    <cfRule type="containsErrors" dxfId="411" priority="2852">
      <formula>ISERROR(M144)</formula>
    </cfRule>
  </conditionalFormatting>
  <conditionalFormatting sqref="P144">
    <cfRule type="containsErrors" dxfId="410" priority="2851">
      <formula>ISERROR(P144)</formula>
    </cfRule>
  </conditionalFormatting>
  <conditionalFormatting sqref="AE148:AE151">
    <cfRule type="containsErrors" dxfId="409" priority="2832">
      <formula>ISERROR(AE148)</formula>
    </cfRule>
  </conditionalFormatting>
  <conditionalFormatting sqref="J152">
    <cfRule type="containsErrors" dxfId="408" priority="2827">
      <formula>ISERROR(J152)</formula>
    </cfRule>
  </conditionalFormatting>
  <conditionalFormatting sqref="G152:G155">
    <cfRule type="containsErrors" dxfId="407" priority="2828">
      <formula>ISERROR(G152)</formula>
    </cfRule>
  </conditionalFormatting>
  <conditionalFormatting sqref="M152">
    <cfRule type="containsErrors" dxfId="406" priority="2826">
      <formula>ISERROR(M152)</formula>
    </cfRule>
  </conditionalFormatting>
  <conditionalFormatting sqref="P152">
    <cfRule type="containsErrors" dxfId="405" priority="2825">
      <formula>ISERROR(P152)</formula>
    </cfRule>
  </conditionalFormatting>
  <conditionalFormatting sqref="S152">
    <cfRule type="containsErrors" dxfId="404" priority="2824">
      <formula>ISERROR(S152)</formula>
    </cfRule>
  </conditionalFormatting>
  <conditionalFormatting sqref="V152">
    <cfRule type="containsErrors" dxfId="403" priority="2823">
      <formula>ISERROR(V152)</formula>
    </cfRule>
  </conditionalFormatting>
  <conditionalFormatting sqref="Y152">
    <cfRule type="containsErrors" dxfId="402" priority="2822">
      <formula>ISERROR(Y152)</formula>
    </cfRule>
  </conditionalFormatting>
  <conditionalFormatting sqref="AQ152:AQ155">
    <cfRule type="containsErrors" dxfId="401" priority="2821">
      <formula>ISERROR(AQ152)</formula>
    </cfRule>
  </conditionalFormatting>
  <conditionalFormatting sqref="AB152">
    <cfRule type="containsErrors" dxfId="400" priority="2820">
      <formula>ISERROR(AB152)</formula>
    </cfRule>
  </conditionalFormatting>
  <conditionalFormatting sqref="AE152:AE155">
    <cfRule type="containsErrors" dxfId="399" priority="2819">
      <formula>ISERROR(AE152)</formula>
    </cfRule>
  </conditionalFormatting>
  <conditionalFormatting sqref="AH152">
    <cfRule type="containsErrors" dxfId="398" priority="2818">
      <formula>ISERROR(AH152)</formula>
    </cfRule>
  </conditionalFormatting>
  <conditionalFormatting sqref="AK152">
    <cfRule type="containsErrors" dxfId="397" priority="2817">
      <formula>ISERROR(AK152)</formula>
    </cfRule>
  </conditionalFormatting>
  <conditionalFormatting sqref="AN152">
    <cfRule type="containsErrors" dxfId="396" priority="2816">
      <formula>ISERROR(AN152)</formula>
    </cfRule>
  </conditionalFormatting>
  <conditionalFormatting sqref="G156:G159">
    <cfRule type="containsErrors" dxfId="395" priority="2815">
      <formula>ISERROR(G156)</formula>
    </cfRule>
  </conditionalFormatting>
  <conditionalFormatting sqref="J156">
    <cfRule type="containsErrors" dxfId="394" priority="2814">
      <formula>ISERROR(J156)</formula>
    </cfRule>
  </conditionalFormatting>
  <conditionalFormatting sqref="M156">
    <cfRule type="containsErrors" dxfId="393" priority="2813">
      <formula>ISERROR(M156)</formula>
    </cfRule>
  </conditionalFormatting>
  <conditionalFormatting sqref="P156">
    <cfRule type="containsErrors" dxfId="392" priority="2812">
      <formula>ISERROR(P156)</formula>
    </cfRule>
  </conditionalFormatting>
  <conditionalFormatting sqref="S156">
    <cfRule type="containsErrors" dxfId="391" priority="2811">
      <formula>ISERROR(S156)</formula>
    </cfRule>
  </conditionalFormatting>
  <conditionalFormatting sqref="V156">
    <cfRule type="containsErrors" dxfId="390" priority="2810">
      <formula>ISERROR(V156)</formula>
    </cfRule>
  </conditionalFormatting>
  <conditionalFormatting sqref="Y156">
    <cfRule type="containsErrors" dxfId="389" priority="2809">
      <formula>ISERROR(Y156)</formula>
    </cfRule>
  </conditionalFormatting>
  <conditionalFormatting sqref="AQ156:AQ159">
    <cfRule type="containsErrors" dxfId="388" priority="2808">
      <formula>ISERROR(AQ156)</formula>
    </cfRule>
  </conditionalFormatting>
  <conditionalFormatting sqref="AB156">
    <cfRule type="containsErrors" dxfId="387" priority="2807">
      <formula>ISERROR(AB156)</formula>
    </cfRule>
  </conditionalFormatting>
  <conditionalFormatting sqref="AE156:AE159">
    <cfRule type="containsErrors" dxfId="386" priority="2806">
      <formula>ISERROR(AE156)</formula>
    </cfRule>
  </conditionalFormatting>
  <conditionalFormatting sqref="AH156">
    <cfRule type="containsErrors" dxfId="385" priority="2805">
      <formula>ISERROR(AH156)</formula>
    </cfRule>
  </conditionalFormatting>
  <conditionalFormatting sqref="AK156">
    <cfRule type="containsErrors" dxfId="384" priority="2804">
      <formula>ISERROR(AK156)</formula>
    </cfRule>
  </conditionalFormatting>
  <conditionalFormatting sqref="AN156:AN159">
    <cfRule type="containsErrors" dxfId="383" priority="2803">
      <formula>ISERROR(AN156)</formula>
    </cfRule>
  </conditionalFormatting>
  <conditionalFormatting sqref="G160:G163">
    <cfRule type="containsErrors" dxfId="382" priority="2802">
      <formula>ISERROR(G160)</formula>
    </cfRule>
  </conditionalFormatting>
  <conditionalFormatting sqref="J160">
    <cfRule type="containsErrors" dxfId="381" priority="2801">
      <formula>ISERROR(J160)</formula>
    </cfRule>
  </conditionalFormatting>
  <conditionalFormatting sqref="M160">
    <cfRule type="containsErrors" dxfId="380" priority="2800">
      <formula>ISERROR(M160)</formula>
    </cfRule>
  </conditionalFormatting>
  <conditionalFormatting sqref="P160">
    <cfRule type="containsErrors" dxfId="379" priority="2799">
      <formula>ISERROR(P160)</formula>
    </cfRule>
  </conditionalFormatting>
  <conditionalFormatting sqref="S160">
    <cfRule type="containsErrors" dxfId="378" priority="2798">
      <formula>ISERROR(S160)</formula>
    </cfRule>
  </conditionalFormatting>
  <conditionalFormatting sqref="V160">
    <cfRule type="containsErrors" dxfId="377" priority="2797">
      <formula>ISERROR(V160)</formula>
    </cfRule>
  </conditionalFormatting>
  <conditionalFormatting sqref="Y160">
    <cfRule type="containsErrors" dxfId="376" priority="2796">
      <formula>ISERROR(Y160)</formula>
    </cfRule>
  </conditionalFormatting>
  <conditionalFormatting sqref="AQ160:AQ163">
    <cfRule type="containsErrors" dxfId="375" priority="2795">
      <formula>ISERROR(AQ160)</formula>
    </cfRule>
  </conditionalFormatting>
  <conditionalFormatting sqref="AB160">
    <cfRule type="containsErrors" dxfId="374" priority="2794">
      <formula>ISERROR(AB160)</formula>
    </cfRule>
  </conditionalFormatting>
  <conditionalFormatting sqref="AE160:AE163">
    <cfRule type="containsErrors" dxfId="373" priority="2793">
      <formula>ISERROR(AE160)</formula>
    </cfRule>
  </conditionalFormatting>
  <conditionalFormatting sqref="AH160">
    <cfRule type="containsErrors" dxfId="372" priority="2792">
      <formula>ISERROR(AH160)</formula>
    </cfRule>
  </conditionalFormatting>
  <conditionalFormatting sqref="AK160">
    <cfRule type="containsErrors" dxfId="371" priority="2791">
      <formula>ISERROR(AK160)</formula>
    </cfRule>
  </conditionalFormatting>
  <conditionalFormatting sqref="AN160:AN163">
    <cfRule type="containsErrors" dxfId="370" priority="2790">
      <formula>ISERROR(AN160)</formula>
    </cfRule>
  </conditionalFormatting>
  <conditionalFormatting sqref="J141:J143">
    <cfRule type="containsErrors" dxfId="369" priority="2789">
      <formula>ISERROR(J141)</formula>
    </cfRule>
  </conditionalFormatting>
  <conditionalFormatting sqref="M141:M143">
    <cfRule type="containsErrors" dxfId="368" priority="2788">
      <formula>ISERROR(M141)</formula>
    </cfRule>
  </conditionalFormatting>
  <conditionalFormatting sqref="P141:P143">
    <cfRule type="containsErrors" dxfId="367" priority="2787">
      <formula>ISERROR(P141)</formula>
    </cfRule>
  </conditionalFormatting>
  <conditionalFormatting sqref="S141:S143">
    <cfRule type="containsErrors" dxfId="366" priority="2786">
      <formula>ISERROR(S141)</formula>
    </cfRule>
  </conditionalFormatting>
  <conditionalFormatting sqref="AE141:AE143">
    <cfRule type="containsErrors" dxfId="365" priority="2785">
      <formula>ISERROR(AE141)</formula>
    </cfRule>
  </conditionalFormatting>
  <conditionalFormatting sqref="AH141:AH143">
    <cfRule type="containsErrors" dxfId="364" priority="2784">
      <formula>ISERROR(AH141)</formula>
    </cfRule>
  </conditionalFormatting>
  <conditionalFormatting sqref="AK141:AK143">
    <cfRule type="containsErrors" dxfId="363" priority="2783">
      <formula>ISERROR(AK141)</formula>
    </cfRule>
  </conditionalFormatting>
  <conditionalFormatting sqref="J145:J147">
    <cfRule type="containsErrors" dxfId="362" priority="2782">
      <formula>ISERROR(J145)</formula>
    </cfRule>
  </conditionalFormatting>
  <conditionalFormatting sqref="M145:M147">
    <cfRule type="containsErrors" dxfId="361" priority="2781">
      <formula>ISERROR(M145)</formula>
    </cfRule>
  </conditionalFormatting>
  <conditionalFormatting sqref="P145:P147">
    <cfRule type="containsErrors" dxfId="360" priority="2780">
      <formula>ISERROR(P145)</formula>
    </cfRule>
  </conditionalFormatting>
  <conditionalFormatting sqref="S145:S147">
    <cfRule type="containsErrors" dxfId="359" priority="2779">
      <formula>ISERROR(S145)</formula>
    </cfRule>
  </conditionalFormatting>
  <conditionalFormatting sqref="AK145:AK147">
    <cfRule type="containsErrors" dxfId="358" priority="2776">
      <formula>ISERROR(AK145)</formula>
    </cfRule>
  </conditionalFormatting>
  <conditionalFormatting sqref="AE145:AE147">
    <cfRule type="containsErrors" dxfId="357" priority="2778">
      <formula>ISERROR(AE145)</formula>
    </cfRule>
  </conditionalFormatting>
  <conditionalFormatting sqref="AH145:AH147">
    <cfRule type="containsErrors" dxfId="356" priority="2777">
      <formula>ISERROR(AH145)</formula>
    </cfRule>
  </conditionalFormatting>
  <conditionalFormatting sqref="J153:J155">
    <cfRule type="containsErrors" dxfId="355" priority="2775">
      <formula>ISERROR(J153)</formula>
    </cfRule>
  </conditionalFormatting>
  <conditionalFormatting sqref="M153:M155">
    <cfRule type="containsErrors" dxfId="354" priority="2774">
      <formula>ISERROR(M153)</formula>
    </cfRule>
  </conditionalFormatting>
  <conditionalFormatting sqref="P153:P155">
    <cfRule type="containsErrors" dxfId="353" priority="2773">
      <formula>ISERROR(P153)</formula>
    </cfRule>
  </conditionalFormatting>
  <conditionalFormatting sqref="S153:S155">
    <cfRule type="containsErrors" dxfId="352" priority="2772">
      <formula>ISERROR(S153)</formula>
    </cfRule>
  </conditionalFormatting>
  <conditionalFormatting sqref="AH153:AH155">
    <cfRule type="containsErrors" dxfId="351" priority="2771">
      <formula>ISERROR(AH153)</formula>
    </cfRule>
  </conditionalFormatting>
  <conditionalFormatting sqref="J157:J159">
    <cfRule type="containsErrors" dxfId="350" priority="2770">
      <formula>ISERROR(J157)</formula>
    </cfRule>
  </conditionalFormatting>
  <conditionalFormatting sqref="M157:M159">
    <cfRule type="containsErrors" dxfId="349" priority="2769">
      <formula>ISERROR(M157)</formula>
    </cfRule>
  </conditionalFormatting>
  <conditionalFormatting sqref="P157:P159">
    <cfRule type="containsErrors" dxfId="348" priority="2768">
      <formula>ISERROR(P157)</formula>
    </cfRule>
  </conditionalFormatting>
  <conditionalFormatting sqref="S157:S159">
    <cfRule type="containsErrors" dxfId="347" priority="2767">
      <formula>ISERROR(S157)</formula>
    </cfRule>
  </conditionalFormatting>
  <conditionalFormatting sqref="AB157:AB159">
    <cfRule type="containsErrors" dxfId="346" priority="2766">
      <formula>ISERROR(AB157)</formula>
    </cfRule>
  </conditionalFormatting>
  <conditionalFormatting sqref="AH157:AH159">
    <cfRule type="containsErrors" dxfId="345" priority="2765">
      <formula>ISERROR(AH157)</formula>
    </cfRule>
  </conditionalFormatting>
  <conditionalFormatting sqref="J161:J163">
    <cfRule type="containsErrors" dxfId="344" priority="2764">
      <formula>ISERROR(J161)</formula>
    </cfRule>
  </conditionalFormatting>
  <conditionalFormatting sqref="M161:M163">
    <cfRule type="containsErrors" dxfId="343" priority="2763">
      <formula>ISERROR(M161)</formula>
    </cfRule>
  </conditionalFormatting>
  <conditionalFormatting sqref="P161:P163">
    <cfRule type="containsErrors" dxfId="342" priority="2762">
      <formula>ISERROR(P161)</formula>
    </cfRule>
  </conditionalFormatting>
  <conditionalFormatting sqref="S161:S163">
    <cfRule type="containsErrors" dxfId="341" priority="2761">
      <formula>ISERROR(S161)</formula>
    </cfRule>
  </conditionalFormatting>
  <conditionalFormatting sqref="V161:V163">
    <cfRule type="containsErrors" dxfId="340" priority="2754">
      <formula>ISERROR(V161)</formula>
    </cfRule>
  </conditionalFormatting>
  <conditionalFormatting sqref="V137:V139">
    <cfRule type="containsErrors" dxfId="339" priority="2760">
      <formula>ISERROR(V137)</formula>
    </cfRule>
  </conditionalFormatting>
  <conditionalFormatting sqref="V141:V143">
    <cfRule type="containsErrors" dxfId="338" priority="2759">
      <formula>ISERROR(V141)</formula>
    </cfRule>
  </conditionalFormatting>
  <conditionalFormatting sqref="V145:V147">
    <cfRule type="containsErrors" dxfId="337" priority="2758">
      <formula>ISERROR(V145)</formula>
    </cfRule>
  </conditionalFormatting>
  <conditionalFormatting sqref="V149:V151">
    <cfRule type="containsErrors" dxfId="336" priority="2757">
      <formula>ISERROR(V149)</formula>
    </cfRule>
  </conditionalFormatting>
  <conditionalFormatting sqref="V153:V155">
    <cfRule type="containsErrors" dxfId="335" priority="2756">
      <formula>ISERROR(V153)</formula>
    </cfRule>
  </conditionalFormatting>
  <conditionalFormatting sqref="V157:V159">
    <cfRule type="containsErrors" dxfId="334" priority="2755">
      <formula>ISERROR(V157)</formula>
    </cfRule>
  </conditionalFormatting>
  <conditionalFormatting sqref="S85">
    <cfRule type="containsErrors" dxfId="333" priority="2677">
      <formula>ISERROR(S85)</formula>
    </cfRule>
  </conditionalFormatting>
  <conditionalFormatting sqref="S324">
    <cfRule type="containsErrors" dxfId="332" priority="2678">
      <formula>ISERROR(S324)</formula>
    </cfRule>
  </conditionalFormatting>
  <conditionalFormatting sqref="V85">
    <cfRule type="containsErrors" dxfId="331" priority="2676">
      <formula>ISERROR(V85)</formula>
    </cfRule>
  </conditionalFormatting>
  <conditionalFormatting sqref="Y85">
    <cfRule type="containsErrors" dxfId="330" priority="2675">
      <formula>ISERROR(Y85)</formula>
    </cfRule>
  </conditionalFormatting>
  <conditionalFormatting sqref="AN137:AN139">
    <cfRule type="containsErrors" dxfId="329" priority="2657">
      <formula>ISERROR(AN137)</formula>
    </cfRule>
  </conditionalFormatting>
  <conditionalFormatting sqref="AB161:AB163">
    <cfRule type="containsErrors" dxfId="328" priority="2656">
      <formula>ISERROR(AB161)</formula>
    </cfRule>
  </conditionalFormatting>
  <conditionalFormatting sqref="AB153:AB155">
    <cfRule type="containsErrors" dxfId="327" priority="2655">
      <formula>ISERROR(AB153)</formula>
    </cfRule>
  </conditionalFormatting>
  <conditionalFormatting sqref="AB149:AB151">
    <cfRule type="containsErrors" dxfId="326" priority="2654">
      <formula>ISERROR(AB149)</formula>
    </cfRule>
  </conditionalFormatting>
  <conditionalFormatting sqref="AB145:AB147">
    <cfRule type="containsErrors" dxfId="325" priority="2653">
      <formula>ISERROR(AB145)</formula>
    </cfRule>
  </conditionalFormatting>
  <conditionalFormatting sqref="AB141:AB143">
    <cfRule type="containsErrors" dxfId="324" priority="2652">
      <formula>ISERROR(AB141)</formula>
    </cfRule>
  </conditionalFormatting>
  <conditionalFormatting sqref="A348:P357">
    <cfRule type="containsErrors" dxfId="323" priority="2651">
      <formula>ISERROR(A348)</formula>
    </cfRule>
  </conditionalFormatting>
  <conditionalFormatting sqref="AH161:AH163">
    <cfRule type="containsErrors" dxfId="322" priority="2650">
      <formula>ISERROR(AH161)</formula>
    </cfRule>
  </conditionalFormatting>
  <conditionalFormatting sqref="G91">
    <cfRule type="containsErrors" dxfId="321" priority="2634">
      <formula>ISERROR(G91)</formula>
    </cfRule>
  </conditionalFormatting>
  <conditionalFormatting sqref="J91">
    <cfRule type="containsErrors" dxfId="320" priority="2633">
      <formula>ISERROR(J91)</formula>
    </cfRule>
  </conditionalFormatting>
  <conditionalFormatting sqref="M91">
    <cfRule type="containsErrors" dxfId="319" priority="2632">
      <formula>ISERROR(M91)</formula>
    </cfRule>
  </conditionalFormatting>
  <conditionalFormatting sqref="Y153:Y155">
    <cfRule type="containsErrors" dxfId="318" priority="2666">
      <formula>ISERROR(Y153)</formula>
    </cfRule>
  </conditionalFormatting>
  <conditionalFormatting sqref="Y149:Y151">
    <cfRule type="containsErrors" dxfId="317" priority="2665">
      <formula>ISERROR(Y149)</formula>
    </cfRule>
  </conditionalFormatting>
  <conditionalFormatting sqref="AH85">
    <cfRule type="containsErrors" dxfId="316" priority="2672">
      <formula>ISERROR(AH85)</formula>
    </cfRule>
  </conditionalFormatting>
  <conditionalFormatting sqref="Y161:Y163">
    <cfRule type="containsErrors" dxfId="315" priority="2668">
      <formula>ISERROR(Y161)</formula>
    </cfRule>
  </conditionalFormatting>
  <conditionalFormatting sqref="Y145:Y147">
    <cfRule type="containsErrors" dxfId="314" priority="2664">
      <formula>ISERROR(Y145)</formula>
    </cfRule>
  </conditionalFormatting>
  <conditionalFormatting sqref="Y157:Y159">
    <cfRule type="containsErrors" dxfId="313" priority="2667">
      <formula>ISERROR(Y157)</formula>
    </cfRule>
  </conditionalFormatting>
  <conditionalFormatting sqref="AB137:AB139">
    <cfRule type="containsErrors" dxfId="312" priority="2661">
      <formula>ISERROR(AB137)</formula>
    </cfRule>
  </conditionalFormatting>
  <conditionalFormatting sqref="Y141:Y143">
    <cfRule type="containsErrors" dxfId="311" priority="2663">
      <formula>ISERROR(Y141)</formula>
    </cfRule>
  </conditionalFormatting>
  <conditionalFormatting sqref="Y137:Y139">
    <cfRule type="containsErrors" dxfId="310" priority="2662">
      <formula>ISERROR(Y137)</formula>
    </cfRule>
  </conditionalFormatting>
  <conditionalFormatting sqref="AE137:AE139">
    <cfRule type="containsErrors" dxfId="309" priority="2660">
      <formula>ISERROR(AE137)</formula>
    </cfRule>
  </conditionalFormatting>
  <conditionalFormatting sqref="AH137:AH139">
    <cfRule type="containsErrors" dxfId="308" priority="2659">
      <formula>ISERROR(AH137)</formula>
    </cfRule>
  </conditionalFormatting>
  <conditionalFormatting sqref="AK137:AK139">
    <cfRule type="containsErrors" dxfId="307" priority="2658">
      <formula>ISERROR(AK137)</formula>
    </cfRule>
  </conditionalFormatting>
  <conditionalFormatting sqref="AQ108">
    <cfRule type="containsErrors" dxfId="306" priority="2608">
      <formula>ISERROR(AQ108)</formula>
    </cfRule>
  </conditionalFormatting>
  <conditionalFormatting sqref="AB108">
    <cfRule type="containsErrors" dxfId="305" priority="2607">
      <formula>ISERROR(AB108)</formula>
    </cfRule>
  </conditionalFormatting>
  <conditionalFormatting sqref="AE108">
    <cfRule type="containsErrors" dxfId="304" priority="2606">
      <formula>ISERROR(AE108)</formula>
    </cfRule>
  </conditionalFormatting>
  <conditionalFormatting sqref="AH108">
    <cfRule type="containsErrors" dxfId="303" priority="2605">
      <formula>ISERROR(AH108)</formula>
    </cfRule>
  </conditionalFormatting>
  <conditionalFormatting sqref="P91">
    <cfRule type="containsErrors" dxfId="302" priority="2631">
      <formula>ISERROR(P91)</formula>
    </cfRule>
  </conditionalFormatting>
  <conditionalFormatting sqref="AQ91">
    <cfRule type="containsErrors" dxfId="301" priority="2630">
      <formula>ISERROR(AQ91)</formula>
    </cfRule>
  </conditionalFormatting>
  <conditionalFormatting sqref="AH91">
    <cfRule type="containsErrors" dxfId="300" priority="2629">
      <formula>ISERROR(AH91)</formula>
    </cfRule>
  </conditionalFormatting>
  <conditionalFormatting sqref="AN91">
    <cfRule type="containsErrors" dxfId="299" priority="2628">
      <formula>ISERROR(AN91)</formula>
    </cfRule>
  </conditionalFormatting>
  <conditionalFormatting sqref="AN153:AN155">
    <cfRule type="containsErrors" dxfId="298" priority="2623">
      <formula>ISERROR(AN153)</formula>
    </cfRule>
  </conditionalFormatting>
  <conditionalFormatting sqref="Y91">
    <cfRule type="containsErrors" dxfId="297" priority="2626">
      <formula>ISERROR(Y91)</formula>
    </cfRule>
  </conditionalFormatting>
  <conditionalFormatting sqref="AB91">
    <cfRule type="containsErrors" dxfId="296" priority="2625">
      <formula>ISERROR(AB91)</formula>
    </cfRule>
  </conditionalFormatting>
  <conditionalFormatting sqref="AE91">
    <cfRule type="containsErrors" dxfId="295" priority="2624">
      <formula>ISERROR(AE91)</formula>
    </cfRule>
  </conditionalFormatting>
  <conditionalFormatting sqref="AK161:AK163">
    <cfRule type="containsErrors" dxfId="294" priority="2619">
      <formula>ISERROR(AK161)</formula>
    </cfRule>
  </conditionalFormatting>
  <conditionalFormatting sqref="S108">
    <cfRule type="containsErrors" dxfId="293" priority="2611">
      <formula>ISERROR(S108)</formula>
    </cfRule>
  </conditionalFormatting>
  <conditionalFormatting sqref="AK157:AK159">
    <cfRule type="containsErrors" dxfId="292" priority="2620">
      <formula>ISERROR(AK157)</formula>
    </cfRule>
  </conditionalFormatting>
  <conditionalFormatting sqref="AN145:AN147">
    <cfRule type="containsErrors" dxfId="291" priority="2621">
      <formula>ISERROR(AN145)</formula>
    </cfRule>
  </conditionalFormatting>
  <conditionalFormatting sqref="AB109:AB111">
    <cfRule type="containsErrors" dxfId="290" priority="2595">
      <formula>ISERROR(AB109)</formula>
    </cfRule>
  </conditionalFormatting>
  <conditionalFormatting sqref="AM161:AM163">
    <cfRule type="containsErrors" dxfId="289" priority="2618">
      <formula>ISERROR(AM161)</formula>
    </cfRule>
  </conditionalFormatting>
  <conditionalFormatting sqref="AK153:AK155">
    <cfRule type="containsErrors" dxfId="288" priority="2617">
      <formula>ISERROR(AK153)</formula>
    </cfRule>
  </conditionalFormatting>
  <conditionalFormatting sqref="M108">
    <cfRule type="containsErrors" dxfId="287" priority="2613">
      <formula>ISERROR(M108)</formula>
    </cfRule>
  </conditionalFormatting>
  <conditionalFormatting sqref="G108:G111">
    <cfRule type="containsErrors" dxfId="286" priority="2615">
      <formula>ISERROR(G108)</formula>
    </cfRule>
  </conditionalFormatting>
  <conditionalFormatting sqref="J108">
    <cfRule type="containsErrors" dxfId="285" priority="2614">
      <formula>ISERROR(J108)</formula>
    </cfRule>
  </conditionalFormatting>
  <conditionalFormatting sqref="P108">
    <cfRule type="containsErrors" dxfId="284" priority="2612">
      <formula>ISERROR(P108)</formula>
    </cfRule>
  </conditionalFormatting>
  <conditionalFormatting sqref="V108">
    <cfRule type="containsErrors" dxfId="283" priority="2610">
      <formula>ISERROR(V108)</formula>
    </cfRule>
  </conditionalFormatting>
  <conditionalFormatting sqref="Y108">
    <cfRule type="containsErrors" dxfId="282" priority="2609">
      <formula>ISERROR(Y108)</formula>
    </cfRule>
  </conditionalFormatting>
  <conditionalFormatting sqref="AK108">
    <cfRule type="containsErrors" dxfId="281" priority="2604">
      <formula>ISERROR(AK108)</formula>
    </cfRule>
  </conditionalFormatting>
  <conditionalFormatting sqref="AN108">
    <cfRule type="containsErrors" dxfId="280" priority="2603">
      <formula>ISERROR(AN108)</formula>
    </cfRule>
  </conditionalFormatting>
  <conditionalFormatting sqref="J109:J111">
    <cfRule type="containsErrors" dxfId="279" priority="2602">
      <formula>ISERROR(J109)</formula>
    </cfRule>
  </conditionalFormatting>
  <conditionalFormatting sqref="M109:M111">
    <cfRule type="containsErrors" dxfId="278" priority="2601">
      <formula>ISERROR(M109)</formula>
    </cfRule>
  </conditionalFormatting>
  <conditionalFormatting sqref="P109:P111">
    <cfRule type="containsErrors" dxfId="277" priority="2600">
      <formula>ISERROR(P109)</formula>
    </cfRule>
  </conditionalFormatting>
  <conditionalFormatting sqref="S109:S111">
    <cfRule type="containsErrors" dxfId="276" priority="2599">
      <formula>ISERROR(S109)</formula>
    </cfRule>
  </conditionalFormatting>
  <conditionalFormatting sqref="V109:V111">
    <cfRule type="containsErrors" dxfId="275" priority="2598">
      <formula>ISERROR(V109)</formula>
    </cfRule>
  </conditionalFormatting>
  <conditionalFormatting sqref="Y109:Y111">
    <cfRule type="containsErrors" dxfId="274" priority="2597">
      <formula>ISERROR(Y109)</formula>
    </cfRule>
  </conditionalFormatting>
  <conditionalFormatting sqref="AQ109:AQ111">
    <cfRule type="containsErrors" dxfId="273" priority="2596">
      <formula>ISERROR(AQ109)</formula>
    </cfRule>
  </conditionalFormatting>
  <conditionalFormatting sqref="AE109:AE111">
    <cfRule type="containsErrors" dxfId="272" priority="2594">
      <formula>ISERROR(AE109)</formula>
    </cfRule>
  </conditionalFormatting>
  <conditionalFormatting sqref="AH109:AH111">
    <cfRule type="containsErrors" dxfId="271" priority="2593">
      <formula>ISERROR(AH109)</formula>
    </cfRule>
  </conditionalFormatting>
  <conditionalFormatting sqref="AK109:AK111">
    <cfRule type="containsErrors" dxfId="270" priority="2592">
      <formula>ISERROR(AK109)</formula>
    </cfRule>
  </conditionalFormatting>
  <conditionalFormatting sqref="AN109:AN111">
    <cfRule type="containsErrors" dxfId="269" priority="2591">
      <formula>ISERROR(AN109)</formula>
    </cfRule>
  </conditionalFormatting>
  <conditionalFormatting sqref="G112:G115">
    <cfRule type="containsErrors" dxfId="268" priority="2590">
      <formula>ISERROR(G112)</formula>
    </cfRule>
  </conditionalFormatting>
  <conditionalFormatting sqref="J112">
    <cfRule type="containsErrors" dxfId="267" priority="2589">
      <formula>ISERROR(J112)</formula>
    </cfRule>
  </conditionalFormatting>
  <conditionalFormatting sqref="M112">
    <cfRule type="containsErrors" dxfId="266" priority="2588">
      <formula>ISERROR(M112)</formula>
    </cfRule>
  </conditionalFormatting>
  <conditionalFormatting sqref="P112">
    <cfRule type="containsErrors" dxfId="265" priority="2587">
      <formula>ISERROR(P112)</formula>
    </cfRule>
  </conditionalFormatting>
  <conditionalFormatting sqref="S112">
    <cfRule type="containsErrors" dxfId="264" priority="2586">
      <formula>ISERROR(S112)</formula>
    </cfRule>
  </conditionalFormatting>
  <conditionalFormatting sqref="V112">
    <cfRule type="containsErrors" dxfId="263" priority="2585">
      <formula>ISERROR(V112)</formula>
    </cfRule>
  </conditionalFormatting>
  <conditionalFormatting sqref="Y112">
    <cfRule type="containsErrors" dxfId="262" priority="2584">
      <formula>ISERROR(Y112)</formula>
    </cfRule>
  </conditionalFormatting>
  <conditionalFormatting sqref="AQ112">
    <cfRule type="containsErrors" dxfId="261" priority="2583">
      <formula>ISERROR(AQ112)</formula>
    </cfRule>
  </conditionalFormatting>
  <conditionalFormatting sqref="AB112">
    <cfRule type="containsErrors" dxfId="260" priority="2582">
      <formula>ISERROR(AB112)</formula>
    </cfRule>
  </conditionalFormatting>
  <conditionalFormatting sqref="AE112">
    <cfRule type="containsErrors" dxfId="259" priority="2581">
      <formula>ISERROR(AE112)</formula>
    </cfRule>
  </conditionalFormatting>
  <conditionalFormatting sqref="AH112">
    <cfRule type="containsErrors" dxfId="258" priority="2580">
      <formula>ISERROR(AH112)</formula>
    </cfRule>
  </conditionalFormatting>
  <conditionalFormatting sqref="AK112">
    <cfRule type="containsErrors" dxfId="257" priority="2579">
      <formula>ISERROR(AK112)</formula>
    </cfRule>
  </conditionalFormatting>
  <conditionalFormatting sqref="AN112">
    <cfRule type="containsErrors" dxfId="256" priority="2578">
      <formula>ISERROR(AN112)</formula>
    </cfRule>
  </conditionalFormatting>
  <conditionalFormatting sqref="J113:J115">
    <cfRule type="containsErrors" dxfId="255" priority="2577">
      <formula>ISERROR(J113)</formula>
    </cfRule>
  </conditionalFormatting>
  <conditionalFormatting sqref="M113:M115">
    <cfRule type="containsErrors" dxfId="254" priority="2576">
      <formula>ISERROR(M113)</formula>
    </cfRule>
  </conditionalFormatting>
  <conditionalFormatting sqref="P113:P115">
    <cfRule type="containsErrors" dxfId="253" priority="2575">
      <formula>ISERROR(P113)</formula>
    </cfRule>
  </conditionalFormatting>
  <conditionalFormatting sqref="S113:S115">
    <cfRule type="containsErrors" dxfId="252" priority="2574">
      <formula>ISERROR(S113)</formula>
    </cfRule>
  </conditionalFormatting>
  <conditionalFormatting sqref="V113:V115">
    <cfRule type="containsErrors" dxfId="251" priority="2573">
      <formula>ISERROR(V113)</formula>
    </cfRule>
  </conditionalFormatting>
  <conditionalFormatting sqref="Y113:Y115">
    <cfRule type="containsErrors" dxfId="250" priority="2572">
      <formula>ISERROR(Y113)</formula>
    </cfRule>
  </conditionalFormatting>
  <conditionalFormatting sqref="AQ113:AQ115">
    <cfRule type="containsErrors" dxfId="249" priority="2571">
      <formula>ISERROR(AQ113)</formula>
    </cfRule>
  </conditionalFormatting>
  <conditionalFormatting sqref="AB113:AB115">
    <cfRule type="containsErrors" dxfId="248" priority="2570">
      <formula>ISERROR(AB113)</formula>
    </cfRule>
  </conditionalFormatting>
  <conditionalFormatting sqref="AE113:AE115">
    <cfRule type="containsErrors" dxfId="247" priority="2569">
      <formula>ISERROR(AE113)</formula>
    </cfRule>
  </conditionalFormatting>
  <conditionalFormatting sqref="AH113:AH115">
    <cfRule type="containsErrors" dxfId="246" priority="2568">
      <formula>ISERROR(AH113)</formula>
    </cfRule>
  </conditionalFormatting>
  <conditionalFormatting sqref="AK113:AK115">
    <cfRule type="containsErrors" dxfId="245" priority="2567">
      <formula>ISERROR(AK113)</formula>
    </cfRule>
  </conditionalFormatting>
  <conditionalFormatting sqref="AN113:AN115">
    <cfRule type="containsErrors" dxfId="244" priority="2566">
      <formula>ISERROR(AN113)</formula>
    </cfRule>
  </conditionalFormatting>
  <conditionalFormatting sqref="P228:P231 P236:P239">
    <cfRule type="containsErrors" dxfId="243" priority="2417">
      <formula>ISERROR(P228)</formula>
    </cfRule>
  </conditionalFormatting>
  <conditionalFormatting sqref="G228:G231 G236:G239">
    <cfRule type="containsErrors" dxfId="242" priority="2420">
      <formula>ISERROR(G228)</formula>
    </cfRule>
  </conditionalFormatting>
  <conditionalFormatting sqref="J228:J231 J236:J239">
    <cfRule type="containsErrors" dxfId="241" priority="2419">
      <formula>ISERROR(J228)</formula>
    </cfRule>
  </conditionalFormatting>
  <conditionalFormatting sqref="M228:M231 M236:M239">
    <cfRule type="containsErrors" dxfId="240" priority="2418">
      <formula>ISERROR(M228)</formula>
    </cfRule>
  </conditionalFormatting>
  <conditionalFormatting sqref="S228:S231 S236:S239">
    <cfRule type="containsErrors" dxfId="239" priority="2416">
      <formula>ISERROR(S228)</formula>
    </cfRule>
  </conditionalFormatting>
  <conditionalFormatting sqref="V228:V231 V236:V239">
    <cfRule type="containsErrors" dxfId="238" priority="2415">
      <formula>ISERROR(V228)</formula>
    </cfRule>
  </conditionalFormatting>
  <conditionalFormatting sqref="Y228:Y231 Y236:Y239">
    <cfRule type="containsErrors" dxfId="237" priority="2414">
      <formula>ISERROR(Y228)</formula>
    </cfRule>
  </conditionalFormatting>
  <conditionalFormatting sqref="AQ228:AQ231 AQ236:AQ239">
    <cfRule type="containsErrors" dxfId="236" priority="2413">
      <formula>ISERROR(AQ228)</formula>
    </cfRule>
  </conditionalFormatting>
  <conditionalFormatting sqref="AB228:AB231 AB236:AB239">
    <cfRule type="containsErrors" dxfId="235" priority="2412">
      <formula>ISERROR(AB228)</formula>
    </cfRule>
  </conditionalFormatting>
  <conditionalFormatting sqref="AE228:AE231 AE236:AE239">
    <cfRule type="containsErrors" dxfId="234" priority="2411">
      <formula>ISERROR(AE228)</formula>
    </cfRule>
  </conditionalFormatting>
  <conditionalFormatting sqref="AH228:AH231 AH236:AH239">
    <cfRule type="containsErrors" dxfId="233" priority="2410">
      <formula>ISERROR(AH228)</formula>
    </cfRule>
  </conditionalFormatting>
  <conditionalFormatting sqref="AK228:AK231 AK236:AK239">
    <cfRule type="containsErrors" dxfId="232" priority="2409">
      <formula>ISERROR(AK228)</formula>
    </cfRule>
  </conditionalFormatting>
  <conditionalFormatting sqref="AN228:AN231 AN236:AN239">
    <cfRule type="containsErrors" dxfId="231" priority="2408">
      <formula>ISERROR(AN228)</formula>
    </cfRule>
  </conditionalFormatting>
  <conditionalFormatting sqref="G232:G235">
    <cfRule type="containsErrors" dxfId="230" priority="2407">
      <formula>ISERROR(G232)</formula>
    </cfRule>
  </conditionalFormatting>
  <conditionalFormatting sqref="J232:J235">
    <cfRule type="containsErrors" dxfId="229" priority="2406">
      <formula>ISERROR(J232)</formula>
    </cfRule>
  </conditionalFormatting>
  <conditionalFormatting sqref="M232:M235">
    <cfRule type="containsErrors" dxfId="228" priority="2405">
      <formula>ISERROR(M232)</formula>
    </cfRule>
  </conditionalFormatting>
  <conditionalFormatting sqref="P232:P235">
    <cfRule type="containsErrors" dxfId="227" priority="2404">
      <formula>ISERROR(P232)</formula>
    </cfRule>
  </conditionalFormatting>
  <conditionalFormatting sqref="S232:S235">
    <cfRule type="containsErrors" dxfId="226" priority="2403">
      <formula>ISERROR(S232)</formula>
    </cfRule>
  </conditionalFormatting>
  <conditionalFormatting sqref="V232:V235">
    <cfRule type="containsErrors" dxfId="225" priority="2402">
      <formula>ISERROR(V232)</formula>
    </cfRule>
  </conditionalFormatting>
  <conditionalFormatting sqref="Y232:Y235">
    <cfRule type="containsErrors" dxfId="224" priority="2401">
      <formula>ISERROR(Y232)</formula>
    </cfRule>
  </conditionalFormatting>
  <conditionalFormatting sqref="AQ232:AQ235">
    <cfRule type="containsErrors" dxfId="223" priority="2400">
      <formula>ISERROR(AQ232)</formula>
    </cfRule>
  </conditionalFormatting>
  <conditionalFormatting sqref="AB232:AB235">
    <cfRule type="containsErrors" dxfId="222" priority="2399">
      <formula>ISERROR(AB232)</formula>
    </cfRule>
  </conditionalFormatting>
  <conditionalFormatting sqref="AE232:AE235">
    <cfRule type="containsErrors" dxfId="221" priority="2398">
      <formula>ISERROR(AE232)</formula>
    </cfRule>
  </conditionalFormatting>
  <conditionalFormatting sqref="AH232:AH235">
    <cfRule type="containsErrors" dxfId="220" priority="2397">
      <formula>ISERROR(AH232)</formula>
    </cfRule>
  </conditionalFormatting>
  <conditionalFormatting sqref="AK232:AK235">
    <cfRule type="containsErrors" dxfId="219" priority="2396">
      <formula>ISERROR(AK232)</formula>
    </cfRule>
  </conditionalFormatting>
  <conditionalFormatting sqref="AN232:AN235">
    <cfRule type="containsErrors" dxfId="218" priority="2395">
      <formula>ISERROR(AN232)</formula>
    </cfRule>
  </conditionalFormatting>
  <conditionalFormatting sqref="J336:J339">
    <cfRule type="containsErrors" dxfId="217" priority="1568">
      <formula>ISERROR(J336)</formula>
    </cfRule>
  </conditionalFormatting>
  <conditionalFormatting sqref="G340:G344">
    <cfRule type="containsErrors" dxfId="216" priority="1551">
      <formula>ISERROR(G340)</formula>
    </cfRule>
  </conditionalFormatting>
  <conditionalFormatting sqref="J340:J344">
    <cfRule type="containsErrors" dxfId="215" priority="1550">
      <formula>ISERROR(J340)</formula>
    </cfRule>
  </conditionalFormatting>
  <conditionalFormatting sqref="S44">
    <cfRule type="containsErrors" dxfId="214" priority="1534">
      <formula>ISERROR(S44)</formula>
    </cfRule>
  </conditionalFormatting>
  <conditionalFormatting sqref="J44">
    <cfRule type="containsErrors" dxfId="213" priority="1537">
      <formula>ISERROR(J44)</formula>
    </cfRule>
  </conditionalFormatting>
  <conditionalFormatting sqref="M44">
    <cfRule type="containsErrors" dxfId="212" priority="1536">
      <formula>ISERROR(M44)</formula>
    </cfRule>
  </conditionalFormatting>
  <conditionalFormatting sqref="P44">
    <cfRule type="containsErrors" dxfId="211" priority="1535">
      <formula>ISERROR(P44)</formula>
    </cfRule>
  </conditionalFormatting>
  <conditionalFormatting sqref="V44">
    <cfRule type="containsErrors" dxfId="210" priority="1533">
      <formula>ISERROR(V44)</formula>
    </cfRule>
  </conditionalFormatting>
  <conditionalFormatting sqref="Y44">
    <cfRule type="containsErrors" dxfId="209" priority="1532">
      <formula>ISERROR(Y44)</formula>
    </cfRule>
  </conditionalFormatting>
  <conditionalFormatting sqref="AB44">
    <cfRule type="containsErrors" dxfId="208" priority="1531">
      <formula>ISERROR(AB44)</formula>
    </cfRule>
  </conditionalFormatting>
  <conditionalFormatting sqref="AE44">
    <cfRule type="containsErrors" dxfId="207" priority="1530">
      <formula>ISERROR(AE44)</formula>
    </cfRule>
  </conditionalFormatting>
  <conditionalFormatting sqref="AH44">
    <cfRule type="containsErrors" dxfId="206" priority="1529">
      <formula>ISERROR(AH44)</formula>
    </cfRule>
  </conditionalFormatting>
  <conditionalFormatting sqref="AK44">
    <cfRule type="containsErrors" dxfId="205" priority="1528">
      <formula>ISERROR(AK44)</formula>
    </cfRule>
  </conditionalFormatting>
  <conditionalFormatting sqref="AN44">
    <cfRule type="containsErrors" dxfId="204" priority="1527">
      <formula>ISERROR(AN44)</formula>
    </cfRule>
  </conditionalFormatting>
  <conditionalFormatting sqref="AQ44">
    <cfRule type="containsErrors" dxfId="203" priority="1526">
      <formula>ISERROR(AQ44)</formula>
    </cfRule>
  </conditionalFormatting>
  <conditionalFormatting sqref="G116:G119">
    <cfRule type="containsErrors" dxfId="202" priority="1525">
      <formula>ISERROR(G116)</formula>
    </cfRule>
  </conditionalFormatting>
  <conditionalFormatting sqref="J116">
    <cfRule type="containsErrors" dxfId="201" priority="1524">
      <formula>ISERROR(J116)</formula>
    </cfRule>
  </conditionalFormatting>
  <conditionalFormatting sqref="M116">
    <cfRule type="containsErrors" dxfId="200" priority="1523">
      <formula>ISERROR(M116)</formula>
    </cfRule>
  </conditionalFormatting>
  <conditionalFormatting sqref="P116">
    <cfRule type="containsErrors" dxfId="199" priority="1522">
      <formula>ISERROR(P116)</formula>
    </cfRule>
  </conditionalFormatting>
  <conditionalFormatting sqref="S116">
    <cfRule type="containsErrors" dxfId="198" priority="1521">
      <formula>ISERROR(S116)</formula>
    </cfRule>
  </conditionalFormatting>
  <conditionalFormatting sqref="V116">
    <cfRule type="containsErrors" dxfId="197" priority="1520">
      <formula>ISERROR(V116)</formula>
    </cfRule>
  </conditionalFormatting>
  <conditionalFormatting sqref="Y116">
    <cfRule type="containsErrors" dxfId="196" priority="1519">
      <formula>ISERROR(Y116)</formula>
    </cfRule>
  </conditionalFormatting>
  <conditionalFormatting sqref="AQ116">
    <cfRule type="containsErrors" dxfId="195" priority="1518">
      <formula>ISERROR(AQ116)</formula>
    </cfRule>
  </conditionalFormatting>
  <conditionalFormatting sqref="AB116">
    <cfRule type="containsErrors" dxfId="194" priority="1517">
      <formula>ISERROR(AB116)</formula>
    </cfRule>
  </conditionalFormatting>
  <conditionalFormatting sqref="AE116">
    <cfRule type="containsErrors" dxfId="193" priority="1516">
      <formula>ISERROR(AE116)</formula>
    </cfRule>
  </conditionalFormatting>
  <conditionalFormatting sqref="AH116">
    <cfRule type="containsErrors" dxfId="192" priority="1515">
      <formula>ISERROR(AH116)</formula>
    </cfRule>
  </conditionalFormatting>
  <conditionalFormatting sqref="AK116">
    <cfRule type="containsErrors" dxfId="191" priority="1514">
      <formula>ISERROR(AK116)</formula>
    </cfRule>
  </conditionalFormatting>
  <conditionalFormatting sqref="AN116">
    <cfRule type="containsErrors" dxfId="190" priority="1513">
      <formula>ISERROR(AN116)</formula>
    </cfRule>
  </conditionalFormatting>
  <conditionalFormatting sqref="J117:J119">
    <cfRule type="containsErrors" dxfId="189" priority="1512">
      <formula>ISERROR(J117)</formula>
    </cfRule>
  </conditionalFormatting>
  <conditionalFormatting sqref="M117:M119">
    <cfRule type="containsErrors" dxfId="188" priority="1511">
      <formula>ISERROR(M117)</formula>
    </cfRule>
  </conditionalFormatting>
  <conditionalFormatting sqref="P117:P119">
    <cfRule type="containsErrors" dxfId="187" priority="1510">
      <formula>ISERROR(P117)</formula>
    </cfRule>
  </conditionalFormatting>
  <conditionalFormatting sqref="S117:S119">
    <cfRule type="containsErrors" dxfId="186" priority="1509">
      <formula>ISERROR(S117)</formula>
    </cfRule>
  </conditionalFormatting>
  <conditionalFormatting sqref="V117:V119">
    <cfRule type="containsErrors" dxfId="185" priority="1508">
      <formula>ISERROR(V117)</formula>
    </cfRule>
  </conditionalFormatting>
  <conditionalFormatting sqref="Y117:Y119">
    <cfRule type="containsErrors" dxfId="184" priority="1507">
      <formula>ISERROR(Y117)</formula>
    </cfRule>
  </conditionalFormatting>
  <conditionalFormatting sqref="AQ117:AQ119">
    <cfRule type="containsErrors" dxfId="183" priority="1506">
      <formula>ISERROR(AQ117)</formula>
    </cfRule>
  </conditionalFormatting>
  <conditionalFormatting sqref="AB117:AB119">
    <cfRule type="containsErrors" dxfId="182" priority="1505">
      <formula>ISERROR(AB117)</formula>
    </cfRule>
  </conditionalFormatting>
  <conditionalFormatting sqref="AE117:AE119">
    <cfRule type="containsErrors" dxfId="181" priority="1504">
      <formula>ISERROR(AE117)</formula>
    </cfRule>
  </conditionalFormatting>
  <conditionalFormatting sqref="AH117:AH119">
    <cfRule type="containsErrors" dxfId="180" priority="1503">
      <formula>ISERROR(AH117)</formula>
    </cfRule>
  </conditionalFormatting>
  <conditionalFormatting sqref="AK117:AK119">
    <cfRule type="containsErrors" dxfId="179" priority="1502">
      <formula>ISERROR(AK117)</formula>
    </cfRule>
  </conditionalFormatting>
  <conditionalFormatting sqref="AN117:AN119">
    <cfRule type="containsErrors" dxfId="178" priority="1501">
      <formula>ISERROR(AN117)</formula>
    </cfRule>
  </conditionalFormatting>
  <conditionalFormatting sqref="AK87">
    <cfRule type="containsErrors" dxfId="177" priority="1500">
      <formula>ISERROR(AK87)</formula>
    </cfRule>
  </conditionalFormatting>
  <conditionalFormatting sqref="G87">
    <cfRule type="containsErrors" dxfId="176" priority="1499">
      <formula>ISERROR(G87)</formula>
    </cfRule>
  </conditionalFormatting>
  <conditionalFormatting sqref="J87">
    <cfRule type="containsErrors" dxfId="175" priority="1498">
      <formula>ISERROR(J87)</formula>
    </cfRule>
  </conditionalFormatting>
  <conditionalFormatting sqref="M87">
    <cfRule type="containsErrors" dxfId="174" priority="1497">
      <formula>ISERROR(M87)</formula>
    </cfRule>
  </conditionalFormatting>
  <conditionalFormatting sqref="P87">
    <cfRule type="containsErrors" dxfId="173" priority="1496">
      <formula>ISERROR(P87)</formula>
    </cfRule>
  </conditionalFormatting>
  <conditionalFormatting sqref="AQ87">
    <cfRule type="containsErrors" dxfId="172" priority="1495">
      <formula>ISERROR(AQ87)</formula>
    </cfRule>
  </conditionalFormatting>
  <conditionalFormatting sqref="AH87">
    <cfRule type="containsErrors" dxfId="171" priority="1494">
      <formula>ISERROR(AH87)</formula>
    </cfRule>
  </conditionalFormatting>
  <conditionalFormatting sqref="AN87">
    <cfRule type="containsErrors" dxfId="170" priority="1493">
      <formula>ISERROR(AN87)</formula>
    </cfRule>
  </conditionalFormatting>
  <conditionalFormatting sqref="AK78">
    <cfRule type="containsErrors" dxfId="169" priority="1488">
      <formula>ISERROR(AK78)</formula>
    </cfRule>
  </conditionalFormatting>
  <conditionalFormatting sqref="Y87">
    <cfRule type="containsErrors" dxfId="168" priority="1491">
      <formula>ISERROR(Y87)</formula>
    </cfRule>
  </conditionalFormatting>
  <conditionalFormatting sqref="AB87">
    <cfRule type="containsErrors" dxfId="167" priority="1490">
      <formula>ISERROR(AB87)</formula>
    </cfRule>
  </conditionalFormatting>
  <conditionalFormatting sqref="AE87">
    <cfRule type="containsErrors" dxfId="166" priority="1489">
      <formula>ISERROR(AE87)</formula>
    </cfRule>
  </conditionalFormatting>
  <conditionalFormatting sqref="P78">
    <cfRule type="containsErrors" dxfId="165" priority="1484">
      <formula>ISERROR(P78)</formula>
    </cfRule>
  </conditionalFormatting>
  <conditionalFormatting sqref="G78">
    <cfRule type="containsErrors" dxfId="164" priority="1487">
      <formula>ISERROR(G78)</formula>
    </cfRule>
  </conditionalFormatting>
  <conditionalFormatting sqref="J78">
    <cfRule type="containsErrors" dxfId="163" priority="1486">
      <formula>ISERROR(J78)</formula>
    </cfRule>
  </conditionalFormatting>
  <conditionalFormatting sqref="M78">
    <cfRule type="containsErrors" dxfId="162" priority="1485">
      <formula>ISERROR(M78)</formula>
    </cfRule>
  </conditionalFormatting>
  <conditionalFormatting sqref="S78">
    <cfRule type="containsErrors" dxfId="161" priority="1483">
      <formula>ISERROR(S78)</formula>
    </cfRule>
  </conditionalFormatting>
  <conditionalFormatting sqref="AQ78">
    <cfRule type="containsErrors" dxfId="160" priority="1482">
      <formula>ISERROR(AQ78)</formula>
    </cfRule>
  </conditionalFormatting>
  <conditionalFormatting sqref="AH78">
    <cfRule type="containsErrors" dxfId="159" priority="1481">
      <formula>ISERROR(AH78)</formula>
    </cfRule>
  </conditionalFormatting>
  <conditionalFormatting sqref="AN78">
    <cfRule type="containsErrors" dxfId="158" priority="1480">
      <formula>ISERROR(AN78)</formula>
    </cfRule>
  </conditionalFormatting>
  <conditionalFormatting sqref="V78">
    <cfRule type="containsErrors" dxfId="157" priority="1479">
      <formula>ISERROR(V78)</formula>
    </cfRule>
  </conditionalFormatting>
  <conditionalFormatting sqref="Y78">
    <cfRule type="containsErrors" dxfId="156" priority="1478">
      <formula>ISERROR(Y78)</formula>
    </cfRule>
  </conditionalFormatting>
  <conditionalFormatting sqref="AB78">
    <cfRule type="containsErrors" dxfId="155" priority="1477">
      <formula>ISERROR(AB78)</formula>
    </cfRule>
  </conditionalFormatting>
  <conditionalFormatting sqref="AE78">
    <cfRule type="containsErrors" dxfId="154" priority="1476">
      <formula>ISERROR(AE78)</formula>
    </cfRule>
  </conditionalFormatting>
  <conditionalFormatting sqref="AK45">
    <cfRule type="containsErrors" dxfId="153" priority="1475">
      <formula>ISERROR(AK45)</formula>
    </cfRule>
  </conditionalFormatting>
  <conditionalFormatting sqref="G45">
    <cfRule type="containsErrors" dxfId="152" priority="1474">
      <formula>ISERROR(G45)</formula>
    </cfRule>
  </conditionalFormatting>
  <conditionalFormatting sqref="J45">
    <cfRule type="containsErrors" dxfId="151" priority="1473">
      <formula>ISERROR(J45)</formula>
    </cfRule>
  </conditionalFormatting>
  <conditionalFormatting sqref="M45">
    <cfRule type="containsErrors" dxfId="150" priority="1472">
      <formula>ISERROR(M45)</formula>
    </cfRule>
  </conditionalFormatting>
  <conditionalFormatting sqref="P45">
    <cfRule type="containsErrors" dxfId="149" priority="1471">
      <formula>ISERROR(P45)</formula>
    </cfRule>
  </conditionalFormatting>
  <conditionalFormatting sqref="V11">
    <cfRule type="containsErrors" dxfId="148" priority="1461">
      <formula>ISERROR(V11)</formula>
    </cfRule>
  </conditionalFormatting>
  <conditionalFormatting sqref="AQ45">
    <cfRule type="containsErrors" dxfId="147" priority="1470">
      <formula>ISERROR(AQ45)</formula>
    </cfRule>
  </conditionalFormatting>
  <conditionalFormatting sqref="AH45">
    <cfRule type="containsErrors" dxfId="146" priority="1469">
      <formula>ISERROR(AH45)</formula>
    </cfRule>
  </conditionalFormatting>
  <conditionalFormatting sqref="AN45">
    <cfRule type="containsErrors" dxfId="145" priority="1468">
      <formula>ISERROR(AN45)</formula>
    </cfRule>
  </conditionalFormatting>
  <conditionalFormatting sqref="AE11">
    <cfRule type="containsErrors" dxfId="144" priority="1458">
      <formula>ISERROR(AE11)</formula>
    </cfRule>
  </conditionalFormatting>
  <conditionalFormatting sqref="AK165">
    <cfRule type="containsErrors" dxfId="143" priority="1446">
      <formula>ISERROR(AK165)</formula>
    </cfRule>
  </conditionalFormatting>
  <conditionalFormatting sqref="AB45">
    <cfRule type="containsErrors" dxfId="142" priority="1467">
      <formula>ISERROR(AB45)</formula>
    </cfRule>
  </conditionalFormatting>
  <conditionalFormatting sqref="AE45">
    <cfRule type="containsErrors" dxfId="141" priority="1466">
      <formula>ISERROR(AE45)</formula>
    </cfRule>
  </conditionalFormatting>
  <conditionalFormatting sqref="S45">
    <cfRule type="containsErrors" dxfId="140" priority="1465">
      <formula>ISERROR(S45)</formula>
    </cfRule>
  </conditionalFormatting>
  <conditionalFormatting sqref="V45">
    <cfRule type="containsErrors" dxfId="139" priority="1464">
      <formula>ISERROR(V45)</formula>
    </cfRule>
  </conditionalFormatting>
  <conditionalFormatting sqref="Y45">
    <cfRule type="containsErrors" dxfId="138" priority="1463">
      <formula>ISERROR(Y45)</formula>
    </cfRule>
  </conditionalFormatting>
  <conditionalFormatting sqref="S11">
    <cfRule type="containsErrors" dxfId="137" priority="1462">
      <formula>ISERROR(S11)</formula>
    </cfRule>
  </conditionalFormatting>
  <conditionalFormatting sqref="AB165">
    <cfRule type="containsErrors" dxfId="136" priority="1449">
      <formula>ISERROR(AB165)</formula>
    </cfRule>
  </conditionalFormatting>
  <conditionalFormatting sqref="Y11">
    <cfRule type="containsErrors" dxfId="135" priority="1460">
      <formula>ISERROR(Y11)</formula>
    </cfRule>
  </conditionalFormatting>
  <conditionalFormatting sqref="AB11">
    <cfRule type="containsErrors" dxfId="134" priority="1459">
      <formula>ISERROR(AB11)</formula>
    </cfRule>
  </conditionalFormatting>
  <conditionalFormatting sqref="AH11">
    <cfRule type="containsErrors" dxfId="133" priority="1457">
      <formula>ISERROR(AH11)</formula>
    </cfRule>
  </conditionalFormatting>
  <conditionalFormatting sqref="AK11">
    <cfRule type="containsErrors" dxfId="132" priority="1456">
      <formula>ISERROR(AK11)</formula>
    </cfRule>
  </conditionalFormatting>
  <conditionalFormatting sqref="AN11">
    <cfRule type="containsErrors" dxfId="131" priority="1455">
      <formula>ISERROR(AN11)</formula>
    </cfRule>
  </conditionalFormatting>
  <conditionalFormatting sqref="AQ11">
    <cfRule type="containsErrors" dxfId="130" priority="1454">
      <formula>ISERROR(AQ11)</formula>
    </cfRule>
  </conditionalFormatting>
  <conditionalFormatting sqref="P165">
    <cfRule type="containsErrors" dxfId="129" priority="1453">
      <formula>ISERROR(P165)</formula>
    </cfRule>
  </conditionalFormatting>
  <conditionalFormatting sqref="S165">
    <cfRule type="containsErrors" dxfId="128" priority="1452">
      <formula>ISERROR(S165)</formula>
    </cfRule>
  </conditionalFormatting>
  <conditionalFormatting sqref="V165">
    <cfRule type="containsErrors" dxfId="127" priority="1451">
      <formula>ISERROR(V165)</formula>
    </cfRule>
  </conditionalFormatting>
  <conditionalFormatting sqref="Y165">
    <cfRule type="containsErrors" dxfId="126" priority="1450">
      <formula>ISERROR(Y165)</formula>
    </cfRule>
  </conditionalFormatting>
  <conditionalFormatting sqref="AE165">
    <cfRule type="containsErrors" dxfId="125" priority="1448">
      <formula>ISERROR(AE165)</formula>
    </cfRule>
  </conditionalFormatting>
  <conditionalFormatting sqref="AH165">
    <cfRule type="containsErrors" dxfId="124" priority="1447">
      <formula>ISERROR(AH165)</formula>
    </cfRule>
  </conditionalFormatting>
  <conditionalFormatting sqref="AN165">
    <cfRule type="containsErrors" dxfId="123" priority="1445">
      <formula>ISERROR(AN165)</formula>
    </cfRule>
  </conditionalFormatting>
  <conditionalFormatting sqref="AQ165">
    <cfRule type="containsErrors" dxfId="122" priority="1444">
      <formula>ISERROR(AQ165)</formula>
    </cfRule>
  </conditionalFormatting>
  <conditionalFormatting sqref="J165">
    <cfRule type="containsErrors" dxfId="121" priority="1443">
      <formula>ISERROR(J165)</formula>
    </cfRule>
  </conditionalFormatting>
  <conditionalFormatting sqref="M165">
    <cfRule type="containsErrors" dxfId="120" priority="1442">
      <formula>ISERROR(M165)</formula>
    </cfRule>
  </conditionalFormatting>
  <conditionalFormatting sqref="P244:P247">
    <cfRule type="containsErrors" dxfId="119" priority="118">
      <formula>ISERROR(P244)</formula>
    </cfRule>
  </conditionalFormatting>
  <conditionalFormatting sqref="G244:G247">
    <cfRule type="containsErrors" dxfId="118" priority="121">
      <formula>ISERROR(G244)</formula>
    </cfRule>
  </conditionalFormatting>
  <conditionalFormatting sqref="J244:J247">
    <cfRule type="containsErrors" dxfId="117" priority="120">
      <formula>ISERROR(J244)</formula>
    </cfRule>
  </conditionalFormatting>
  <conditionalFormatting sqref="M244:M247">
    <cfRule type="containsErrors" dxfId="116" priority="119">
      <formula>ISERROR(M244)</formula>
    </cfRule>
  </conditionalFormatting>
  <conditionalFormatting sqref="S244:S247">
    <cfRule type="containsErrors" dxfId="115" priority="117">
      <formula>ISERROR(S244)</formula>
    </cfRule>
  </conditionalFormatting>
  <conditionalFormatting sqref="V244:V247">
    <cfRule type="containsErrors" dxfId="114" priority="116">
      <formula>ISERROR(V244)</formula>
    </cfRule>
  </conditionalFormatting>
  <conditionalFormatting sqref="Y244:Y247">
    <cfRule type="containsErrors" dxfId="113" priority="115">
      <formula>ISERROR(Y244)</formula>
    </cfRule>
  </conditionalFormatting>
  <conditionalFormatting sqref="AQ244:AQ247">
    <cfRule type="containsErrors" dxfId="112" priority="114">
      <formula>ISERROR(AQ244)</formula>
    </cfRule>
  </conditionalFormatting>
  <conditionalFormatting sqref="AB244:AB247">
    <cfRule type="containsErrors" dxfId="111" priority="113">
      <formula>ISERROR(AB244)</formula>
    </cfRule>
  </conditionalFormatting>
  <conditionalFormatting sqref="AE244:AE247">
    <cfRule type="containsErrors" dxfId="110" priority="112">
      <formula>ISERROR(AE244)</formula>
    </cfRule>
  </conditionalFormatting>
  <conditionalFormatting sqref="AH244:AH247">
    <cfRule type="containsErrors" dxfId="109" priority="111">
      <formula>ISERROR(AH244)</formula>
    </cfRule>
  </conditionalFormatting>
  <conditionalFormatting sqref="AK244:AK247">
    <cfRule type="containsErrors" dxfId="108" priority="110">
      <formula>ISERROR(AK244)</formula>
    </cfRule>
  </conditionalFormatting>
  <conditionalFormatting sqref="AN244:AN247">
    <cfRule type="containsErrors" dxfId="107" priority="109">
      <formula>ISERROR(AN244)</formula>
    </cfRule>
  </conditionalFormatting>
  <conditionalFormatting sqref="G248:G251">
    <cfRule type="containsErrors" dxfId="106" priority="108">
      <formula>ISERROR(G248)</formula>
    </cfRule>
  </conditionalFormatting>
  <conditionalFormatting sqref="J248:J251">
    <cfRule type="containsErrors" dxfId="105" priority="107">
      <formula>ISERROR(J248)</formula>
    </cfRule>
  </conditionalFormatting>
  <conditionalFormatting sqref="M248:M251">
    <cfRule type="containsErrors" dxfId="104" priority="106">
      <formula>ISERROR(M248)</formula>
    </cfRule>
  </conditionalFormatting>
  <conditionalFormatting sqref="P248:P251">
    <cfRule type="containsErrors" dxfId="103" priority="105">
      <formula>ISERROR(P248)</formula>
    </cfRule>
  </conditionalFormatting>
  <conditionalFormatting sqref="S248:S251">
    <cfRule type="containsErrors" dxfId="102" priority="104">
      <formula>ISERROR(S248)</formula>
    </cfRule>
  </conditionalFormatting>
  <conditionalFormatting sqref="V248:V251">
    <cfRule type="containsErrors" dxfId="101" priority="103">
      <formula>ISERROR(V248)</formula>
    </cfRule>
  </conditionalFormatting>
  <conditionalFormatting sqref="Y248:Y251">
    <cfRule type="containsErrors" dxfId="100" priority="102">
      <formula>ISERROR(Y248)</formula>
    </cfRule>
  </conditionalFormatting>
  <conditionalFormatting sqref="AQ248:AQ251">
    <cfRule type="containsErrors" dxfId="99" priority="101">
      <formula>ISERROR(AQ248)</formula>
    </cfRule>
  </conditionalFormatting>
  <conditionalFormatting sqref="AB248:AB251">
    <cfRule type="containsErrors" dxfId="98" priority="100">
      <formula>ISERROR(AB248)</formula>
    </cfRule>
  </conditionalFormatting>
  <conditionalFormatting sqref="AE248:AE251">
    <cfRule type="containsErrors" dxfId="97" priority="99">
      <formula>ISERROR(AE248)</formula>
    </cfRule>
  </conditionalFormatting>
  <conditionalFormatting sqref="AH248:AH251">
    <cfRule type="containsErrors" dxfId="96" priority="98">
      <formula>ISERROR(AH248)</formula>
    </cfRule>
  </conditionalFormatting>
  <conditionalFormatting sqref="AK248:AK251">
    <cfRule type="containsErrors" dxfId="95" priority="97">
      <formula>ISERROR(AK248)</formula>
    </cfRule>
  </conditionalFormatting>
  <conditionalFormatting sqref="AN248:AN251">
    <cfRule type="containsErrors" dxfId="94" priority="96">
      <formula>ISERROR(AN248)</formula>
    </cfRule>
  </conditionalFormatting>
  <conditionalFormatting sqref="G120:G123">
    <cfRule type="containsErrors" dxfId="93" priority="95">
      <formula>ISERROR(G120)</formula>
    </cfRule>
  </conditionalFormatting>
  <conditionalFormatting sqref="J120">
    <cfRule type="containsErrors" dxfId="92" priority="94">
      <formula>ISERROR(J120)</formula>
    </cfRule>
  </conditionalFormatting>
  <conditionalFormatting sqref="M120">
    <cfRule type="containsErrors" dxfId="91" priority="93">
      <formula>ISERROR(M120)</formula>
    </cfRule>
  </conditionalFormatting>
  <conditionalFormatting sqref="P120">
    <cfRule type="containsErrors" dxfId="90" priority="92">
      <formula>ISERROR(P120)</formula>
    </cfRule>
  </conditionalFormatting>
  <conditionalFormatting sqref="S120">
    <cfRule type="containsErrors" dxfId="89" priority="91">
      <formula>ISERROR(S120)</formula>
    </cfRule>
  </conditionalFormatting>
  <conditionalFormatting sqref="V120">
    <cfRule type="containsErrors" dxfId="88" priority="90">
      <formula>ISERROR(V120)</formula>
    </cfRule>
  </conditionalFormatting>
  <conditionalFormatting sqref="Y120">
    <cfRule type="containsErrors" dxfId="87" priority="89">
      <formula>ISERROR(Y120)</formula>
    </cfRule>
  </conditionalFormatting>
  <conditionalFormatting sqref="AQ120">
    <cfRule type="containsErrors" dxfId="86" priority="88">
      <formula>ISERROR(AQ120)</formula>
    </cfRule>
  </conditionalFormatting>
  <conditionalFormatting sqref="AB120">
    <cfRule type="containsErrors" dxfId="85" priority="87">
      <formula>ISERROR(AB120)</formula>
    </cfRule>
  </conditionalFormatting>
  <conditionalFormatting sqref="AE120">
    <cfRule type="containsErrors" dxfId="84" priority="86">
      <formula>ISERROR(AE120)</formula>
    </cfRule>
  </conditionalFormatting>
  <conditionalFormatting sqref="AH120">
    <cfRule type="containsErrors" dxfId="83" priority="85">
      <formula>ISERROR(AH120)</formula>
    </cfRule>
  </conditionalFormatting>
  <conditionalFormatting sqref="AK120">
    <cfRule type="containsErrors" dxfId="82" priority="84">
      <formula>ISERROR(AK120)</formula>
    </cfRule>
  </conditionalFormatting>
  <conditionalFormatting sqref="AN120">
    <cfRule type="containsErrors" dxfId="81" priority="83">
      <formula>ISERROR(AN120)</formula>
    </cfRule>
  </conditionalFormatting>
  <conditionalFormatting sqref="J121:J123">
    <cfRule type="containsErrors" dxfId="80" priority="82">
      <formula>ISERROR(J121)</formula>
    </cfRule>
  </conditionalFormatting>
  <conditionalFormatting sqref="M121:M123">
    <cfRule type="containsErrors" dxfId="79" priority="81">
      <formula>ISERROR(M121)</formula>
    </cfRule>
  </conditionalFormatting>
  <conditionalFormatting sqref="P121:P123">
    <cfRule type="containsErrors" dxfId="78" priority="80">
      <formula>ISERROR(P121)</formula>
    </cfRule>
  </conditionalFormatting>
  <conditionalFormatting sqref="S121:S123">
    <cfRule type="containsErrors" dxfId="77" priority="79">
      <formula>ISERROR(S121)</formula>
    </cfRule>
  </conditionalFormatting>
  <conditionalFormatting sqref="V121:V123">
    <cfRule type="containsErrors" dxfId="76" priority="78">
      <formula>ISERROR(V121)</formula>
    </cfRule>
  </conditionalFormatting>
  <conditionalFormatting sqref="Y121:Y123">
    <cfRule type="containsErrors" dxfId="75" priority="77">
      <formula>ISERROR(Y121)</formula>
    </cfRule>
  </conditionalFormatting>
  <conditionalFormatting sqref="AQ121:AQ123">
    <cfRule type="containsErrors" dxfId="74" priority="76">
      <formula>ISERROR(AQ121)</formula>
    </cfRule>
  </conditionalFormatting>
  <conditionalFormatting sqref="AB121:AB123">
    <cfRule type="containsErrors" dxfId="73" priority="75">
      <formula>ISERROR(AB121)</formula>
    </cfRule>
  </conditionalFormatting>
  <conditionalFormatting sqref="AE121:AE123">
    <cfRule type="containsErrors" dxfId="72" priority="74">
      <formula>ISERROR(AE121)</formula>
    </cfRule>
  </conditionalFormatting>
  <conditionalFormatting sqref="AH121:AH123">
    <cfRule type="containsErrors" dxfId="71" priority="73">
      <formula>ISERROR(AH121)</formula>
    </cfRule>
  </conditionalFormatting>
  <conditionalFormatting sqref="AK121:AK123">
    <cfRule type="containsErrors" dxfId="70" priority="72">
      <formula>ISERROR(AK121)</formula>
    </cfRule>
  </conditionalFormatting>
  <conditionalFormatting sqref="AN121:AN123">
    <cfRule type="containsErrors" dxfId="69" priority="71">
      <formula>ISERROR(AN121)</formula>
    </cfRule>
  </conditionalFormatting>
  <conditionalFormatting sqref="AB85">
    <cfRule type="containsErrors" dxfId="68" priority="70">
      <formula>ISERROR(AB85)</formula>
    </cfRule>
  </conditionalFormatting>
  <conditionalFormatting sqref="AE85">
    <cfRule type="containsErrors" dxfId="67" priority="69">
      <formula>ISERROR(AE85)</formula>
    </cfRule>
  </conditionalFormatting>
  <conditionalFormatting sqref="AK85">
    <cfRule type="containsErrors" dxfId="66" priority="68">
      <formula>ISERROR(AK85)</formula>
    </cfRule>
  </conditionalFormatting>
  <conditionalFormatting sqref="AN85">
    <cfRule type="containsErrors" dxfId="65" priority="67">
      <formula>ISERROR(AN85)</formula>
    </cfRule>
  </conditionalFormatting>
  <conditionalFormatting sqref="AH148:AH151">
    <cfRule type="containsErrors" dxfId="64" priority="66">
      <formula>ISERROR(AH148)</formula>
    </cfRule>
  </conditionalFormatting>
  <conditionalFormatting sqref="AK148:AK151">
    <cfRule type="containsErrors" dxfId="63" priority="65">
      <formula>ISERROR(AK148)</formula>
    </cfRule>
  </conditionalFormatting>
  <conditionalFormatting sqref="AN148:AN151">
    <cfRule type="containsErrors" dxfId="62" priority="64">
      <formula>ISERROR(AN148)</formula>
    </cfRule>
  </conditionalFormatting>
  <conditionalFormatting sqref="AQ148:AQ151">
    <cfRule type="containsErrors" dxfId="61" priority="63">
      <formula>ISERROR(AQ148)</formula>
    </cfRule>
  </conditionalFormatting>
  <conditionalFormatting sqref="M340:M344">
    <cfRule type="containsErrors" dxfId="60" priority="62">
      <formula>ISERROR(M340)</formula>
    </cfRule>
  </conditionalFormatting>
  <conditionalFormatting sqref="P340:P344">
    <cfRule type="containsErrors" dxfId="59" priority="61">
      <formula>ISERROR(P340)</formula>
    </cfRule>
  </conditionalFormatting>
  <conditionalFormatting sqref="S340:S344">
    <cfRule type="containsErrors" dxfId="58" priority="60">
      <formula>ISERROR(S340)</formula>
    </cfRule>
  </conditionalFormatting>
  <conditionalFormatting sqref="V340:V344">
    <cfRule type="containsErrors" dxfId="57" priority="59">
      <formula>ISERROR(V340)</formula>
    </cfRule>
  </conditionalFormatting>
  <conditionalFormatting sqref="Y340:Y344">
    <cfRule type="containsErrors" dxfId="56" priority="58">
      <formula>ISERROR(Y340)</formula>
    </cfRule>
  </conditionalFormatting>
  <conditionalFormatting sqref="AB340:AB344">
    <cfRule type="containsErrors" dxfId="55" priority="57">
      <formula>ISERROR(AB340)</formula>
    </cfRule>
  </conditionalFormatting>
  <conditionalFormatting sqref="AE340:AE344">
    <cfRule type="containsErrors" dxfId="54" priority="56">
      <formula>ISERROR(AE340)</formula>
    </cfRule>
  </conditionalFormatting>
  <conditionalFormatting sqref="AH340:AH344">
    <cfRule type="containsErrors" dxfId="53" priority="55">
      <formula>ISERROR(AH340)</formula>
    </cfRule>
  </conditionalFormatting>
  <conditionalFormatting sqref="AK340:AK344">
    <cfRule type="containsErrors" dxfId="52" priority="54">
      <formula>ISERROR(AK340)</formula>
    </cfRule>
  </conditionalFormatting>
  <conditionalFormatting sqref="AN340:AN344">
    <cfRule type="containsErrors" dxfId="51" priority="53">
      <formula>ISERROR(AN340)</formula>
    </cfRule>
  </conditionalFormatting>
  <conditionalFormatting sqref="AQ340:AQ344">
    <cfRule type="containsErrors" dxfId="50" priority="52">
      <formula>ISERROR(AQ340)</formula>
    </cfRule>
  </conditionalFormatting>
  <conditionalFormatting sqref="M336:M339">
    <cfRule type="containsErrors" dxfId="49" priority="51">
      <formula>ISERROR(M336)</formula>
    </cfRule>
  </conditionalFormatting>
  <conditionalFormatting sqref="P336:P339">
    <cfRule type="containsErrors" dxfId="48" priority="50">
      <formula>ISERROR(P336)</formula>
    </cfRule>
  </conditionalFormatting>
  <conditionalFormatting sqref="S336:S339">
    <cfRule type="containsErrors" dxfId="47" priority="49">
      <formula>ISERROR(S336)</formula>
    </cfRule>
  </conditionalFormatting>
  <conditionalFormatting sqref="V336:V339">
    <cfRule type="containsErrors" dxfId="46" priority="48">
      <formula>ISERROR(V336)</formula>
    </cfRule>
  </conditionalFormatting>
  <conditionalFormatting sqref="Y336:Y339">
    <cfRule type="containsErrors" dxfId="45" priority="47">
      <formula>ISERROR(Y336)</formula>
    </cfRule>
  </conditionalFormatting>
  <conditionalFormatting sqref="AB336:AB339">
    <cfRule type="containsErrors" dxfId="44" priority="46">
      <formula>ISERROR(AB336)</formula>
    </cfRule>
  </conditionalFormatting>
  <conditionalFormatting sqref="AE336:AE339">
    <cfRule type="containsErrors" dxfId="43" priority="45">
      <formula>ISERROR(AE336)</formula>
    </cfRule>
  </conditionalFormatting>
  <conditionalFormatting sqref="AH336:AH339">
    <cfRule type="containsErrors" dxfId="42" priority="44">
      <formula>ISERROR(AH336)</formula>
    </cfRule>
  </conditionalFormatting>
  <conditionalFormatting sqref="AK336:AK339">
    <cfRule type="containsErrors" dxfId="41" priority="43">
      <formula>ISERROR(AK336)</formula>
    </cfRule>
  </conditionalFormatting>
  <conditionalFormatting sqref="AN336:AN339">
    <cfRule type="containsErrors" dxfId="40" priority="42">
      <formula>ISERROR(AN336)</formula>
    </cfRule>
  </conditionalFormatting>
  <conditionalFormatting sqref="AQ336:AQ339">
    <cfRule type="containsErrors" dxfId="39" priority="41">
      <formula>ISERROR(AQ336)</formula>
    </cfRule>
  </conditionalFormatting>
  <conditionalFormatting sqref="J331:J335">
    <cfRule type="containsErrors" dxfId="38" priority="40">
      <formula>ISERROR(J331)</formula>
    </cfRule>
  </conditionalFormatting>
  <conditionalFormatting sqref="M331:M335">
    <cfRule type="containsErrors" dxfId="37" priority="39">
      <formula>ISERROR(M331)</formula>
    </cfRule>
  </conditionalFormatting>
  <conditionalFormatting sqref="P331:P335">
    <cfRule type="containsErrors" dxfId="36" priority="38">
      <formula>ISERROR(P331)</formula>
    </cfRule>
  </conditionalFormatting>
  <conditionalFormatting sqref="S331:S335">
    <cfRule type="containsErrors" dxfId="35" priority="37">
      <formula>ISERROR(S331)</formula>
    </cfRule>
  </conditionalFormatting>
  <conditionalFormatting sqref="V331:V335">
    <cfRule type="containsErrors" dxfId="34" priority="36">
      <formula>ISERROR(V331)</formula>
    </cfRule>
  </conditionalFormatting>
  <conditionalFormatting sqref="Y331:Y335">
    <cfRule type="containsErrors" dxfId="33" priority="35">
      <formula>ISERROR(Y331)</formula>
    </cfRule>
  </conditionalFormatting>
  <conditionalFormatting sqref="AB331:AB335">
    <cfRule type="containsErrors" dxfId="32" priority="34">
      <formula>ISERROR(AB331)</formula>
    </cfRule>
  </conditionalFormatting>
  <conditionalFormatting sqref="AE331:AE335">
    <cfRule type="containsErrors" dxfId="31" priority="33">
      <formula>ISERROR(AE331)</formula>
    </cfRule>
  </conditionalFormatting>
  <conditionalFormatting sqref="AH331:AH335">
    <cfRule type="containsErrors" dxfId="30" priority="32">
      <formula>ISERROR(AH331)</formula>
    </cfRule>
  </conditionalFormatting>
  <conditionalFormatting sqref="AK331:AK335">
    <cfRule type="containsErrors" dxfId="29" priority="31">
      <formula>ISERROR(AK331)</formula>
    </cfRule>
  </conditionalFormatting>
  <conditionalFormatting sqref="AN331:AN335">
    <cfRule type="containsErrors" dxfId="28" priority="30">
      <formula>ISERROR(AN331)</formula>
    </cfRule>
  </conditionalFormatting>
  <conditionalFormatting sqref="AQ331:AQ335">
    <cfRule type="containsErrors" dxfId="27" priority="29">
      <formula>ISERROR(AQ331)</formula>
    </cfRule>
  </conditionalFormatting>
  <conditionalFormatting sqref="G124:G127">
    <cfRule type="containsErrors" dxfId="26" priority="27">
      <formula>ISERROR(G124)</formula>
    </cfRule>
  </conditionalFormatting>
  <conditionalFormatting sqref="J124">
    <cfRule type="containsErrors" dxfId="25" priority="26">
      <formula>ISERROR(J124)</formula>
    </cfRule>
  </conditionalFormatting>
  <conditionalFormatting sqref="M124">
    <cfRule type="containsErrors" dxfId="24" priority="25">
      <formula>ISERROR(M124)</formula>
    </cfRule>
  </conditionalFormatting>
  <conditionalFormatting sqref="P124">
    <cfRule type="containsErrors" dxfId="23" priority="24">
      <formula>ISERROR(P124)</formula>
    </cfRule>
  </conditionalFormatting>
  <conditionalFormatting sqref="S124">
    <cfRule type="containsErrors" dxfId="22" priority="23">
      <formula>ISERROR(S124)</formula>
    </cfRule>
  </conditionalFormatting>
  <conditionalFormatting sqref="V124">
    <cfRule type="containsErrors" dxfId="21" priority="22">
      <formula>ISERROR(V124)</formula>
    </cfRule>
  </conditionalFormatting>
  <conditionalFormatting sqref="Y124">
    <cfRule type="containsErrors" dxfId="20" priority="21">
      <formula>ISERROR(Y124)</formula>
    </cfRule>
  </conditionalFormatting>
  <conditionalFormatting sqref="AQ124">
    <cfRule type="containsErrors" dxfId="19" priority="20">
      <formula>ISERROR(AQ124)</formula>
    </cfRule>
  </conditionalFormatting>
  <conditionalFormatting sqref="AB124">
    <cfRule type="containsErrors" dxfId="18" priority="19">
      <formula>ISERROR(AB124)</formula>
    </cfRule>
  </conditionalFormatting>
  <conditionalFormatting sqref="AE124">
    <cfRule type="containsErrors" dxfId="17" priority="18">
      <formula>ISERROR(AE124)</formula>
    </cfRule>
  </conditionalFormatting>
  <conditionalFormatting sqref="AH124">
    <cfRule type="containsErrors" dxfId="16" priority="17">
      <formula>ISERROR(AH124)</formula>
    </cfRule>
  </conditionalFormatting>
  <conditionalFormatting sqref="AK124">
    <cfRule type="containsErrors" dxfId="15" priority="16">
      <formula>ISERROR(AK124)</formula>
    </cfRule>
  </conditionalFormatting>
  <conditionalFormatting sqref="AN124">
    <cfRule type="containsErrors" dxfId="14" priority="15">
      <formula>ISERROR(AN124)</formula>
    </cfRule>
  </conditionalFormatting>
  <conditionalFormatting sqref="J125:J127">
    <cfRule type="containsErrors" dxfId="13" priority="14">
      <formula>ISERROR(J125)</formula>
    </cfRule>
  </conditionalFormatting>
  <conditionalFormatting sqref="M125:M127">
    <cfRule type="containsErrors" dxfId="12" priority="13">
      <formula>ISERROR(M125)</formula>
    </cfRule>
  </conditionalFormatting>
  <conditionalFormatting sqref="P125:P127">
    <cfRule type="containsErrors" dxfId="11" priority="12">
      <formula>ISERROR(P125)</formula>
    </cfRule>
  </conditionalFormatting>
  <conditionalFormatting sqref="S125:S127">
    <cfRule type="containsErrors" dxfId="10" priority="11">
      <formula>ISERROR(S125)</formula>
    </cfRule>
  </conditionalFormatting>
  <conditionalFormatting sqref="V125:V127">
    <cfRule type="containsErrors" dxfId="9" priority="10">
      <formula>ISERROR(V125)</formula>
    </cfRule>
  </conditionalFormatting>
  <conditionalFormatting sqref="Y125:Y127">
    <cfRule type="containsErrors" dxfId="8" priority="9">
      <formula>ISERROR(Y125)</formula>
    </cfRule>
  </conditionalFormatting>
  <conditionalFormatting sqref="AQ125:AQ127">
    <cfRule type="containsErrors" dxfId="7" priority="8">
      <formula>ISERROR(AQ125)</formula>
    </cfRule>
  </conditionalFormatting>
  <conditionalFormatting sqref="AB125:AB127">
    <cfRule type="containsErrors" dxfId="6" priority="7">
      <formula>ISERROR(AB125)</formula>
    </cfRule>
  </conditionalFormatting>
  <conditionalFormatting sqref="AE125:AE127">
    <cfRule type="containsErrors" dxfId="5" priority="6">
      <formula>ISERROR(AE125)</formula>
    </cfRule>
  </conditionalFormatting>
  <conditionalFormatting sqref="AH125:AH127">
    <cfRule type="containsErrors" dxfId="4" priority="5">
      <formula>ISERROR(AH125)</formula>
    </cfRule>
  </conditionalFormatting>
  <conditionalFormatting sqref="AK125:AK127">
    <cfRule type="containsErrors" dxfId="3" priority="4">
      <formula>ISERROR(AK125)</formula>
    </cfRule>
  </conditionalFormatting>
  <conditionalFormatting sqref="AN125:AN127">
    <cfRule type="containsErrors" dxfId="2" priority="3">
      <formula>ISERROR(AN125)</formula>
    </cfRule>
  </conditionalFormatting>
  <conditionalFormatting sqref="J94">
    <cfRule type="containsErrors" dxfId="1" priority="2">
      <formula>ISERROR(J94)</formula>
    </cfRule>
  </conditionalFormatting>
  <conditionalFormatting sqref="M94">
    <cfRule type="containsErrors" dxfId="0" priority="1">
      <formula>ISERROR(M94)</formula>
    </cfRule>
  </conditionalFormatting>
  <pageMargins left="0.23622047244094491" right="0.23622047244094491" top="0.74803149606299213" bottom="0.74803149606299213" header="0.31496062992125984" footer="0.31496062992125984"/>
  <pageSetup paperSize="9" scale="24" fitToHeight="0" orientation="landscape" r:id="rId1"/>
  <headerFooter>
    <oddFooter>&amp;C&amp;"Times New Roman,обычный"&amp;8Страница  &amp;P из &amp;N</oddFooter>
  </headerFooter>
  <ignoredErrors>
    <ignoredError sqref="G48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P67"/>
  <sheetViews>
    <sheetView tabSelected="1" view="pageBreakPreview" topLeftCell="B1" zoomScale="120" zoomScaleNormal="100" zoomScaleSheetLayoutView="120" workbookViewId="0">
      <selection activeCell="E23" sqref="E23"/>
    </sheetView>
  </sheetViews>
  <sheetFormatPr defaultColWidth="9.109375" defaultRowHeight="13.2" x14ac:dyDescent="0.25"/>
  <cols>
    <col min="1" max="1" width="3.5546875" style="214" customWidth="1"/>
    <col min="2" max="2" width="25.6640625" style="214" customWidth="1"/>
    <col min="3" max="3" width="11.5546875" style="215" customWidth="1"/>
    <col min="4" max="4" width="18.44140625" style="214" customWidth="1"/>
    <col min="5" max="5" width="15.5546875" style="214" customWidth="1"/>
    <col min="6" max="6" width="16" style="214" customWidth="1"/>
    <col min="7" max="7" width="26" style="214" customWidth="1"/>
    <col min="8" max="8" width="16.33203125" style="214" customWidth="1"/>
    <col min="9" max="9" width="55.6640625" style="214" customWidth="1"/>
    <col min="10" max="10" width="17.109375" style="214" customWidth="1"/>
    <col min="11" max="11" width="20.44140625" style="214" customWidth="1"/>
    <col min="12" max="12" width="11.6640625" style="214" customWidth="1"/>
    <col min="13" max="13" width="44.109375" style="214" customWidth="1"/>
    <col min="14" max="14" width="135.6640625" style="214" customWidth="1"/>
    <col min="15" max="247" width="9.109375" style="214"/>
    <col min="248" max="248" width="3.5546875" style="214" customWidth="1"/>
    <col min="249" max="249" width="25.6640625" style="214" customWidth="1"/>
    <col min="250" max="250" width="11.5546875" style="214" customWidth="1"/>
    <col min="251" max="251" width="18.44140625" style="214" customWidth="1"/>
    <col min="252" max="252" width="10.109375" style="214" customWidth="1"/>
    <col min="253" max="253" width="15.5546875" style="214" customWidth="1"/>
    <col min="254" max="254" width="16" style="214" customWidth="1"/>
    <col min="255" max="255" width="7" style="214" customWidth="1"/>
    <col min="256" max="256" width="14.44140625" style="214" customWidth="1"/>
    <col min="257" max="257" width="11" style="214" customWidth="1"/>
    <col min="258" max="259" width="13.88671875" style="214" customWidth="1"/>
    <col min="260" max="260" width="12.109375" style="214" customWidth="1"/>
    <col min="261" max="261" width="13.88671875" style="214" customWidth="1"/>
    <col min="262" max="262" width="11.5546875" style="214" customWidth="1"/>
    <col min="263" max="263" width="15.109375" style="214" customWidth="1"/>
    <col min="264" max="264" width="13.88671875" style="214" customWidth="1"/>
    <col min="265" max="265" width="10.5546875" style="214" customWidth="1"/>
    <col min="266" max="266" width="13.88671875" style="214" customWidth="1"/>
    <col min="267" max="267" width="11.6640625" style="214" customWidth="1"/>
    <col min="268" max="268" width="0" style="214" hidden="1" customWidth="1"/>
    <col min="269" max="269" width="35.109375" style="214" customWidth="1"/>
    <col min="270" max="270" width="36.33203125" style="214" customWidth="1"/>
    <col min="271" max="503" width="9.109375" style="214"/>
    <col min="504" max="504" width="3.5546875" style="214" customWidth="1"/>
    <col min="505" max="505" width="25.6640625" style="214" customWidth="1"/>
    <col min="506" max="506" width="11.5546875" style="214" customWidth="1"/>
    <col min="507" max="507" width="18.44140625" style="214" customWidth="1"/>
    <col min="508" max="508" width="10.109375" style="214" customWidth="1"/>
    <col min="509" max="509" width="15.5546875" style="214" customWidth="1"/>
    <col min="510" max="510" width="16" style="214" customWidth="1"/>
    <col min="511" max="511" width="7" style="214" customWidth="1"/>
    <col min="512" max="512" width="14.44140625" style="214" customWidth="1"/>
    <col min="513" max="513" width="11" style="214" customWidth="1"/>
    <col min="514" max="515" width="13.88671875" style="214" customWidth="1"/>
    <col min="516" max="516" width="12.109375" style="214" customWidth="1"/>
    <col min="517" max="517" width="13.88671875" style="214" customWidth="1"/>
    <col min="518" max="518" width="11.5546875" style="214" customWidth="1"/>
    <col min="519" max="519" width="15.109375" style="214" customWidth="1"/>
    <col min="520" max="520" width="13.88671875" style="214" customWidth="1"/>
    <col min="521" max="521" width="10.5546875" style="214" customWidth="1"/>
    <col min="522" max="522" width="13.88671875" style="214" customWidth="1"/>
    <col min="523" max="523" width="11.6640625" style="214" customWidth="1"/>
    <col min="524" max="524" width="0" style="214" hidden="1" customWidth="1"/>
    <col min="525" max="525" width="35.109375" style="214" customWidth="1"/>
    <col min="526" max="526" width="36.33203125" style="214" customWidth="1"/>
    <col min="527" max="759" width="9.109375" style="214"/>
    <col min="760" max="760" width="3.5546875" style="214" customWidth="1"/>
    <col min="761" max="761" width="25.6640625" style="214" customWidth="1"/>
    <col min="762" max="762" width="11.5546875" style="214" customWidth="1"/>
    <col min="763" max="763" width="18.44140625" style="214" customWidth="1"/>
    <col min="764" max="764" width="10.109375" style="214" customWidth="1"/>
    <col min="765" max="765" width="15.5546875" style="214" customWidth="1"/>
    <col min="766" max="766" width="16" style="214" customWidth="1"/>
    <col min="767" max="767" width="7" style="214" customWidth="1"/>
    <col min="768" max="768" width="14.44140625" style="214" customWidth="1"/>
    <col min="769" max="769" width="11" style="214" customWidth="1"/>
    <col min="770" max="771" width="13.88671875" style="214" customWidth="1"/>
    <col min="772" max="772" width="12.109375" style="214" customWidth="1"/>
    <col min="773" max="773" width="13.88671875" style="214" customWidth="1"/>
    <col min="774" max="774" width="11.5546875" style="214" customWidth="1"/>
    <col min="775" max="775" width="15.109375" style="214" customWidth="1"/>
    <col min="776" max="776" width="13.88671875" style="214" customWidth="1"/>
    <col min="777" max="777" width="10.5546875" style="214" customWidth="1"/>
    <col min="778" max="778" width="13.88671875" style="214" customWidth="1"/>
    <col min="779" max="779" width="11.6640625" style="214" customWidth="1"/>
    <col min="780" max="780" width="0" style="214" hidden="1" customWidth="1"/>
    <col min="781" max="781" width="35.109375" style="214" customWidth="1"/>
    <col min="782" max="782" width="36.33203125" style="214" customWidth="1"/>
    <col min="783" max="1015" width="9.109375" style="214"/>
    <col min="1016" max="1016" width="3.5546875" style="214" customWidth="1"/>
    <col min="1017" max="1017" width="25.6640625" style="214" customWidth="1"/>
    <col min="1018" max="1018" width="11.5546875" style="214" customWidth="1"/>
    <col min="1019" max="1019" width="18.44140625" style="214" customWidth="1"/>
    <col min="1020" max="1020" width="10.109375" style="214" customWidth="1"/>
    <col min="1021" max="1021" width="15.5546875" style="214" customWidth="1"/>
    <col min="1022" max="1022" width="16" style="214" customWidth="1"/>
    <col min="1023" max="1023" width="7" style="214" customWidth="1"/>
    <col min="1024" max="1024" width="14.44140625" style="214" customWidth="1"/>
    <col min="1025" max="1025" width="11" style="214" customWidth="1"/>
    <col min="1026" max="1027" width="13.88671875" style="214" customWidth="1"/>
    <col min="1028" max="1028" width="12.109375" style="214" customWidth="1"/>
    <col min="1029" max="1029" width="13.88671875" style="214" customWidth="1"/>
    <col min="1030" max="1030" width="11.5546875" style="214" customWidth="1"/>
    <col min="1031" max="1031" width="15.109375" style="214" customWidth="1"/>
    <col min="1032" max="1032" width="13.88671875" style="214" customWidth="1"/>
    <col min="1033" max="1033" width="10.5546875" style="214" customWidth="1"/>
    <col min="1034" max="1034" width="13.88671875" style="214" customWidth="1"/>
    <col min="1035" max="1035" width="11.6640625" style="214" customWidth="1"/>
    <col min="1036" max="1036" width="0" style="214" hidden="1" customWidth="1"/>
    <col min="1037" max="1037" width="35.109375" style="214" customWidth="1"/>
    <col min="1038" max="1038" width="36.33203125" style="214" customWidth="1"/>
    <col min="1039" max="1271" width="9.109375" style="214"/>
    <col min="1272" max="1272" width="3.5546875" style="214" customWidth="1"/>
    <col min="1273" max="1273" width="25.6640625" style="214" customWidth="1"/>
    <col min="1274" max="1274" width="11.5546875" style="214" customWidth="1"/>
    <col min="1275" max="1275" width="18.44140625" style="214" customWidth="1"/>
    <col min="1276" max="1276" width="10.109375" style="214" customWidth="1"/>
    <col min="1277" max="1277" width="15.5546875" style="214" customWidth="1"/>
    <col min="1278" max="1278" width="16" style="214" customWidth="1"/>
    <col min="1279" max="1279" width="7" style="214" customWidth="1"/>
    <col min="1280" max="1280" width="14.44140625" style="214" customWidth="1"/>
    <col min="1281" max="1281" width="11" style="214" customWidth="1"/>
    <col min="1282" max="1283" width="13.88671875" style="214" customWidth="1"/>
    <col min="1284" max="1284" width="12.109375" style="214" customWidth="1"/>
    <col min="1285" max="1285" width="13.88671875" style="214" customWidth="1"/>
    <col min="1286" max="1286" width="11.5546875" style="214" customWidth="1"/>
    <col min="1287" max="1287" width="15.109375" style="214" customWidth="1"/>
    <col min="1288" max="1288" width="13.88671875" style="214" customWidth="1"/>
    <col min="1289" max="1289" width="10.5546875" style="214" customWidth="1"/>
    <col min="1290" max="1290" width="13.88671875" style="214" customWidth="1"/>
    <col min="1291" max="1291" width="11.6640625" style="214" customWidth="1"/>
    <col min="1292" max="1292" width="0" style="214" hidden="1" customWidth="1"/>
    <col min="1293" max="1293" width="35.109375" style="214" customWidth="1"/>
    <col min="1294" max="1294" width="36.33203125" style="214" customWidth="1"/>
    <col min="1295" max="1527" width="9.109375" style="214"/>
    <col min="1528" max="1528" width="3.5546875" style="214" customWidth="1"/>
    <col min="1529" max="1529" width="25.6640625" style="214" customWidth="1"/>
    <col min="1530" max="1530" width="11.5546875" style="214" customWidth="1"/>
    <col min="1531" max="1531" width="18.44140625" style="214" customWidth="1"/>
    <col min="1532" max="1532" width="10.109375" style="214" customWidth="1"/>
    <col min="1533" max="1533" width="15.5546875" style="214" customWidth="1"/>
    <col min="1534" max="1534" width="16" style="214" customWidth="1"/>
    <col min="1535" max="1535" width="7" style="214" customWidth="1"/>
    <col min="1536" max="1536" width="14.44140625" style="214" customWidth="1"/>
    <col min="1537" max="1537" width="11" style="214" customWidth="1"/>
    <col min="1538" max="1539" width="13.88671875" style="214" customWidth="1"/>
    <col min="1540" max="1540" width="12.109375" style="214" customWidth="1"/>
    <col min="1541" max="1541" width="13.88671875" style="214" customWidth="1"/>
    <col min="1542" max="1542" width="11.5546875" style="214" customWidth="1"/>
    <col min="1543" max="1543" width="15.109375" style="214" customWidth="1"/>
    <col min="1544" max="1544" width="13.88671875" style="214" customWidth="1"/>
    <col min="1545" max="1545" width="10.5546875" style="214" customWidth="1"/>
    <col min="1546" max="1546" width="13.88671875" style="214" customWidth="1"/>
    <col min="1547" max="1547" width="11.6640625" style="214" customWidth="1"/>
    <col min="1548" max="1548" width="0" style="214" hidden="1" customWidth="1"/>
    <col min="1549" max="1549" width="35.109375" style="214" customWidth="1"/>
    <col min="1550" max="1550" width="36.33203125" style="214" customWidth="1"/>
    <col min="1551" max="1783" width="9.109375" style="214"/>
    <col min="1784" max="1784" width="3.5546875" style="214" customWidth="1"/>
    <col min="1785" max="1785" width="25.6640625" style="214" customWidth="1"/>
    <col min="1786" max="1786" width="11.5546875" style="214" customWidth="1"/>
    <col min="1787" max="1787" width="18.44140625" style="214" customWidth="1"/>
    <col min="1788" max="1788" width="10.109375" style="214" customWidth="1"/>
    <col min="1789" max="1789" width="15.5546875" style="214" customWidth="1"/>
    <col min="1790" max="1790" width="16" style="214" customWidth="1"/>
    <col min="1791" max="1791" width="7" style="214" customWidth="1"/>
    <col min="1792" max="1792" width="14.44140625" style="214" customWidth="1"/>
    <col min="1793" max="1793" width="11" style="214" customWidth="1"/>
    <col min="1794" max="1795" width="13.88671875" style="214" customWidth="1"/>
    <col min="1796" max="1796" width="12.109375" style="214" customWidth="1"/>
    <col min="1797" max="1797" width="13.88671875" style="214" customWidth="1"/>
    <col min="1798" max="1798" width="11.5546875" style="214" customWidth="1"/>
    <col min="1799" max="1799" width="15.109375" style="214" customWidth="1"/>
    <col min="1800" max="1800" width="13.88671875" style="214" customWidth="1"/>
    <col min="1801" max="1801" width="10.5546875" style="214" customWidth="1"/>
    <col min="1802" max="1802" width="13.88671875" style="214" customWidth="1"/>
    <col min="1803" max="1803" width="11.6640625" style="214" customWidth="1"/>
    <col min="1804" max="1804" width="0" style="214" hidden="1" customWidth="1"/>
    <col min="1805" max="1805" width="35.109375" style="214" customWidth="1"/>
    <col min="1806" max="1806" width="36.33203125" style="214" customWidth="1"/>
    <col min="1807" max="2039" width="9.109375" style="214"/>
    <col min="2040" max="2040" width="3.5546875" style="214" customWidth="1"/>
    <col min="2041" max="2041" width="25.6640625" style="214" customWidth="1"/>
    <col min="2042" max="2042" width="11.5546875" style="214" customWidth="1"/>
    <col min="2043" max="2043" width="18.44140625" style="214" customWidth="1"/>
    <col min="2044" max="2044" width="10.109375" style="214" customWidth="1"/>
    <col min="2045" max="2045" width="15.5546875" style="214" customWidth="1"/>
    <col min="2046" max="2046" width="16" style="214" customWidth="1"/>
    <col min="2047" max="2047" width="7" style="214" customWidth="1"/>
    <col min="2048" max="2048" width="14.44140625" style="214" customWidth="1"/>
    <col min="2049" max="2049" width="11" style="214" customWidth="1"/>
    <col min="2050" max="2051" width="13.88671875" style="214" customWidth="1"/>
    <col min="2052" max="2052" width="12.109375" style="214" customWidth="1"/>
    <col min="2053" max="2053" width="13.88671875" style="214" customWidth="1"/>
    <col min="2054" max="2054" width="11.5546875" style="214" customWidth="1"/>
    <col min="2055" max="2055" width="15.109375" style="214" customWidth="1"/>
    <col min="2056" max="2056" width="13.88671875" style="214" customWidth="1"/>
    <col min="2057" max="2057" width="10.5546875" style="214" customWidth="1"/>
    <col min="2058" max="2058" width="13.88671875" style="214" customWidth="1"/>
    <col min="2059" max="2059" width="11.6640625" style="214" customWidth="1"/>
    <col min="2060" max="2060" width="0" style="214" hidden="1" customWidth="1"/>
    <col min="2061" max="2061" width="35.109375" style="214" customWidth="1"/>
    <col min="2062" max="2062" width="36.33203125" style="214" customWidth="1"/>
    <col min="2063" max="2295" width="9.109375" style="214"/>
    <col min="2296" max="2296" width="3.5546875" style="214" customWidth="1"/>
    <col min="2297" max="2297" width="25.6640625" style="214" customWidth="1"/>
    <col min="2298" max="2298" width="11.5546875" style="214" customWidth="1"/>
    <col min="2299" max="2299" width="18.44140625" style="214" customWidth="1"/>
    <col min="2300" max="2300" width="10.109375" style="214" customWidth="1"/>
    <col min="2301" max="2301" width="15.5546875" style="214" customWidth="1"/>
    <col min="2302" max="2302" width="16" style="214" customWidth="1"/>
    <col min="2303" max="2303" width="7" style="214" customWidth="1"/>
    <col min="2304" max="2304" width="14.44140625" style="214" customWidth="1"/>
    <col min="2305" max="2305" width="11" style="214" customWidth="1"/>
    <col min="2306" max="2307" width="13.88671875" style="214" customWidth="1"/>
    <col min="2308" max="2308" width="12.109375" style="214" customWidth="1"/>
    <col min="2309" max="2309" width="13.88671875" style="214" customWidth="1"/>
    <col min="2310" max="2310" width="11.5546875" style="214" customWidth="1"/>
    <col min="2311" max="2311" width="15.109375" style="214" customWidth="1"/>
    <col min="2312" max="2312" width="13.88671875" style="214" customWidth="1"/>
    <col min="2313" max="2313" width="10.5546875" style="214" customWidth="1"/>
    <col min="2314" max="2314" width="13.88671875" style="214" customWidth="1"/>
    <col min="2315" max="2315" width="11.6640625" style="214" customWidth="1"/>
    <col min="2316" max="2316" width="0" style="214" hidden="1" customWidth="1"/>
    <col min="2317" max="2317" width="35.109375" style="214" customWidth="1"/>
    <col min="2318" max="2318" width="36.33203125" style="214" customWidth="1"/>
    <col min="2319" max="2551" width="9.109375" style="214"/>
    <col min="2552" max="2552" width="3.5546875" style="214" customWidth="1"/>
    <col min="2553" max="2553" width="25.6640625" style="214" customWidth="1"/>
    <col min="2554" max="2554" width="11.5546875" style="214" customWidth="1"/>
    <col min="2555" max="2555" width="18.44140625" style="214" customWidth="1"/>
    <col min="2556" max="2556" width="10.109375" style="214" customWidth="1"/>
    <col min="2557" max="2557" width="15.5546875" style="214" customWidth="1"/>
    <col min="2558" max="2558" width="16" style="214" customWidth="1"/>
    <col min="2559" max="2559" width="7" style="214" customWidth="1"/>
    <col min="2560" max="2560" width="14.44140625" style="214" customWidth="1"/>
    <col min="2561" max="2561" width="11" style="214" customWidth="1"/>
    <col min="2562" max="2563" width="13.88671875" style="214" customWidth="1"/>
    <col min="2564" max="2564" width="12.109375" style="214" customWidth="1"/>
    <col min="2565" max="2565" width="13.88671875" style="214" customWidth="1"/>
    <col min="2566" max="2566" width="11.5546875" style="214" customWidth="1"/>
    <col min="2567" max="2567" width="15.109375" style="214" customWidth="1"/>
    <col min="2568" max="2568" width="13.88671875" style="214" customWidth="1"/>
    <col min="2569" max="2569" width="10.5546875" style="214" customWidth="1"/>
    <col min="2570" max="2570" width="13.88671875" style="214" customWidth="1"/>
    <col min="2571" max="2571" width="11.6640625" style="214" customWidth="1"/>
    <col min="2572" max="2572" width="0" style="214" hidden="1" customWidth="1"/>
    <col min="2573" max="2573" width="35.109375" style="214" customWidth="1"/>
    <col min="2574" max="2574" width="36.33203125" style="214" customWidth="1"/>
    <col min="2575" max="2807" width="9.109375" style="214"/>
    <col min="2808" max="2808" width="3.5546875" style="214" customWidth="1"/>
    <col min="2809" max="2809" width="25.6640625" style="214" customWidth="1"/>
    <col min="2810" max="2810" width="11.5546875" style="214" customWidth="1"/>
    <col min="2811" max="2811" width="18.44140625" style="214" customWidth="1"/>
    <col min="2812" max="2812" width="10.109375" style="214" customWidth="1"/>
    <col min="2813" max="2813" width="15.5546875" style="214" customWidth="1"/>
    <col min="2814" max="2814" width="16" style="214" customWidth="1"/>
    <col min="2815" max="2815" width="7" style="214" customWidth="1"/>
    <col min="2816" max="2816" width="14.44140625" style="214" customWidth="1"/>
    <col min="2817" max="2817" width="11" style="214" customWidth="1"/>
    <col min="2818" max="2819" width="13.88671875" style="214" customWidth="1"/>
    <col min="2820" max="2820" width="12.109375" style="214" customWidth="1"/>
    <col min="2821" max="2821" width="13.88671875" style="214" customWidth="1"/>
    <col min="2822" max="2822" width="11.5546875" style="214" customWidth="1"/>
    <col min="2823" max="2823" width="15.109375" style="214" customWidth="1"/>
    <col min="2824" max="2824" width="13.88671875" style="214" customWidth="1"/>
    <col min="2825" max="2825" width="10.5546875" style="214" customWidth="1"/>
    <col min="2826" max="2826" width="13.88671875" style="214" customWidth="1"/>
    <col min="2827" max="2827" width="11.6640625" style="214" customWidth="1"/>
    <col min="2828" max="2828" width="0" style="214" hidden="1" customWidth="1"/>
    <col min="2829" max="2829" width="35.109375" style="214" customWidth="1"/>
    <col min="2830" max="2830" width="36.33203125" style="214" customWidth="1"/>
    <col min="2831" max="3063" width="9.109375" style="214"/>
    <col min="3064" max="3064" width="3.5546875" style="214" customWidth="1"/>
    <col min="3065" max="3065" width="25.6640625" style="214" customWidth="1"/>
    <col min="3066" max="3066" width="11.5546875" style="214" customWidth="1"/>
    <col min="3067" max="3067" width="18.44140625" style="214" customWidth="1"/>
    <col min="3068" max="3068" width="10.109375" style="214" customWidth="1"/>
    <col min="3069" max="3069" width="15.5546875" style="214" customWidth="1"/>
    <col min="3070" max="3070" width="16" style="214" customWidth="1"/>
    <col min="3071" max="3071" width="7" style="214" customWidth="1"/>
    <col min="3072" max="3072" width="14.44140625" style="214" customWidth="1"/>
    <col min="3073" max="3073" width="11" style="214" customWidth="1"/>
    <col min="3074" max="3075" width="13.88671875" style="214" customWidth="1"/>
    <col min="3076" max="3076" width="12.109375" style="214" customWidth="1"/>
    <col min="3077" max="3077" width="13.88671875" style="214" customWidth="1"/>
    <col min="3078" max="3078" width="11.5546875" style="214" customWidth="1"/>
    <col min="3079" max="3079" width="15.109375" style="214" customWidth="1"/>
    <col min="3080" max="3080" width="13.88671875" style="214" customWidth="1"/>
    <col min="3081" max="3081" width="10.5546875" style="214" customWidth="1"/>
    <col min="3082" max="3082" width="13.88671875" style="214" customWidth="1"/>
    <col min="3083" max="3083" width="11.6640625" style="214" customWidth="1"/>
    <col min="3084" max="3084" width="0" style="214" hidden="1" customWidth="1"/>
    <col min="3085" max="3085" width="35.109375" style="214" customWidth="1"/>
    <col min="3086" max="3086" width="36.33203125" style="214" customWidth="1"/>
    <col min="3087" max="3319" width="9.109375" style="214"/>
    <col min="3320" max="3320" width="3.5546875" style="214" customWidth="1"/>
    <col min="3321" max="3321" width="25.6640625" style="214" customWidth="1"/>
    <col min="3322" max="3322" width="11.5546875" style="214" customWidth="1"/>
    <col min="3323" max="3323" width="18.44140625" style="214" customWidth="1"/>
    <col min="3324" max="3324" width="10.109375" style="214" customWidth="1"/>
    <col min="3325" max="3325" width="15.5546875" style="214" customWidth="1"/>
    <col min="3326" max="3326" width="16" style="214" customWidth="1"/>
    <col min="3327" max="3327" width="7" style="214" customWidth="1"/>
    <col min="3328" max="3328" width="14.44140625" style="214" customWidth="1"/>
    <col min="3329" max="3329" width="11" style="214" customWidth="1"/>
    <col min="3330" max="3331" width="13.88671875" style="214" customWidth="1"/>
    <col min="3332" max="3332" width="12.109375" style="214" customWidth="1"/>
    <col min="3333" max="3333" width="13.88671875" style="214" customWidth="1"/>
    <col min="3334" max="3334" width="11.5546875" style="214" customWidth="1"/>
    <col min="3335" max="3335" width="15.109375" style="214" customWidth="1"/>
    <col min="3336" max="3336" width="13.88671875" style="214" customWidth="1"/>
    <col min="3337" max="3337" width="10.5546875" style="214" customWidth="1"/>
    <col min="3338" max="3338" width="13.88671875" style="214" customWidth="1"/>
    <col min="3339" max="3339" width="11.6640625" style="214" customWidth="1"/>
    <col min="3340" max="3340" width="0" style="214" hidden="1" customWidth="1"/>
    <col min="3341" max="3341" width="35.109375" style="214" customWidth="1"/>
    <col min="3342" max="3342" width="36.33203125" style="214" customWidth="1"/>
    <col min="3343" max="3575" width="9.109375" style="214"/>
    <col min="3576" max="3576" width="3.5546875" style="214" customWidth="1"/>
    <col min="3577" max="3577" width="25.6640625" style="214" customWidth="1"/>
    <col min="3578" max="3578" width="11.5546875" style="214" customWidth="1"/>
    <col min="3579" max="3579" width="18.44140625" style="214" customWidth="1"/>
    <col min="3580" max="3580" width="10.109375" style="214" customWidth="1"/>
    <col min="3581" max="3581" width="15.5546875" style="214" customWidth="1"/>
    <col min="3582" max="3582" width="16" style="214" customWidth="1"/>
    <col min="3583" max="3583" width="7" style="214" customWidth="1"/>
    <col min="3584" max="3584" width="14.44140625" style="214" customWidth="1"/>
    <col min="3585" max="3585" width="11" style="214" customWidth="1"/>
    <col min="3586" max="3587" width="13.88671875" style="214" customWidth="1"/>
    <col min="3588" max="3588" width="12.109375" style="214" customWidth="1"/>
    <col min="3589" max="3589" width="13.88671875" style="214" customWidth="1"/>
    <col min="3590" max="3590" width="11.5546875" style="214" customWidth="1"/>
    <col min="3591" max="3591" width="15.109375" style="214" customWidth="1"/>
    <col min="3592" max="3592" width="13.88671875" style="214" customWidth="1"/>
    <col min="3593" max="3593" width="10.5546875" style="214" customWidth="1"/>
    <col min="3594" max="3594" width="13.88671875" style="214" customWidth="1"/>
    <col min="3595" max="3595" width="11.6640625" style="214" customWidth="1"/>
    <col min="3596" max="3596" width="0" style="214" hidden="1" customWidth="1"/>
    <col min="3597" max="3597" width="35.109375" style="214" customWidth="1"/>
    <col min="3598" max="3598" width="36.33203125" style="214" customWidth="1"/>
    <col min="3599" max="3831" width="9.109375" style="214"/>
    <col min="3832" max="3832" width="3.5546875" style="214" customWidth="1"/>
    <col min="3833" max="3833" width="25.6640625" style="214" customWidth="1"/>
    <col min="3834" max="3834" width="11.5546875" style="214" customWidth="1"/>
    <col min="3835" max="3835" width="18.44140625" style="214" customWidth="1"/>
    <col min="3836" max="3836" width="10.109375" style="214" customWidth="1"/>
    <col min="3837" max="3837" width="15.5546875" style="214" customWidth="1"/>
    <col min="3838" max="3838" width="16" style="214" customWidth="1"/>
    <col min="3839" max="3839" width="7" style="214" customWidth="1"/>
    <col min="3840" max="3840" width="14.44140625" style="214" customWidth="1"/>
    <col min="3841" max="3841" width="11" style="214" customWidth="1"/>
    <col min="3842" max="3843" width="13.88671875" style="214" customWidth="1"/>
    <col min="3844" max="3844" width="12.109375" style="214" customWidth="1"/>
    <col min="3845" max="3845" width="13.88671875" style="214" customWidth="1"/>
    <col min="3846" max="3846" width="11.5546875" style="214" customWidth="1"/>
    <col min="3847" max="3847" width="15.109375" style="214" customWidth="1"/>
    <col min="3848" max="3848" width="13.88671875" style="214" customWidth="1"/>
    <col min="3849" max="3849" width="10.5546875" style="214" customWidth="1"/>
    <col min="3850" max="3850" width="13.88671875" style="214" customWidth="1"/>
    <col min="3851" max="3851" width="11.6640625" style="214" customWidth="1"/>
    <col min="3852" max="3852" width="0" style="214" hidden="1" customWidth="1"/>
    <col min="3853" max="3853" width="35.109375" style="214" customWidth="1"/>
    <col min="3854" max="3854" width="36.33203125" style="214" customWidth="1"/>
    <col min="3855" max="4087" width="9.109375" style="214"/>
    <col min="4088" max="4088" width="3.5546875" style="214" customWidth="1"/>
    <col min="4089" max="4089" width="25.6640625" style="214" customWidth="1"/>
    <col min="4090" max="4090" width="11.5546875" style="214" customWidth="1"/>
    <col min="4091" max="4091" width="18.44140625" style="214" customWidth="1"/>
    <col min="4092" max="4092" width="10.109375" style="214" customWidth="1"/>
    <col min="4093" max="4093" width="15.5546875" style="214" customWidth="1"/>
    <col min="4094" max="4094" width="16" style="214" customWidth="1"/>
    <col min="4095" max="4095" width="7" style="214" customWidth="1"/>
    <col min="4096" max="4096" width="14.44140625" style="214" customWidth="1"/>
    <col min="4097" max="4097" width="11" style="214" customWidth="1"/>
    <col min="4098" max="4099" width="13.88671875" style="214" customWidth="1"/>
    <col min="4100" max="4100" width="12.109375" style="214" customWidth="1"/>
    <col min="4101" max="4101" width="13.88671875" style="214" customWidth="1"/>
    <col min="4102" max="4102" width="11.5546875" style="214" customWidth="1"/>
    <col min="4103" max="4103" width="15.109375" style="214" customWidth="1"/>
    <col min="4104" max="4104" width="13.88671875" style="214" customWidth="1"/>
    <col min="4105" max="4105" width="10.5546875" style="214" customWidth="1"/>
    <col min="4106" max="4106" width="13.88671875" style="214" customWidth="1"/>
    <col min="4107" max="4107" width="11.6640625" style="214" customWidth="1"/>
    <col min="4108" max="4108" width="0" style="214" hidden="1" customWidth="1"/>
    <col min="4109" max="4109" width="35.109375" style="214" customWidth="1"/>
    <col min="4110" max="4110" width="36.33203125" style="214" customWidth="1"/>
    <col min="4111" max="4343" width="9.109375" style="214"/>
    <col min="4344" max="4344" width="3.5546875" style="214" customWidth="1"/>
    <col min="4345" max="4345" width="25.6640625" style="214" customWidth="1"/>
    <col min="4346" max="4346" width="11.5546875" style="214" customWidth="1"/>
    <col min="4347" max="4347" width="18.44140625" style="214" customWidth="1"/>
    <col min="4348" max="4348" width="10.109375" style="214" customWidth="1"/>
    <col min="4349" max="4349" width="15.5546875" style="214" customWidth="1"/>
    <col min="4350" max="4350" width="16" style="214" customWidth="1"/>
    <col min="4351" max="4351" width="7" style="214" customWidth="1"/>
    <col min="4352" max="4352" width="14.44140625" style="214" customWidth="1"/>
    <col min="4353" max="4353" width="11" style="214" customWidth="1"/>
    <col min="4354" max="4355" width="13.88671875" style="214" customWidth="1"/>
    <col min="4356" max="4356" width="12.109375" style="214" customWidth="1"/>
    <col min="4357" max="4357" width="13.88671875" style="214" customWidth="1"/>
    <col min="4358" max="4358" width="11.5546875" style="214" customWidth="1"/>
    <col min="4359" max="4359" width="15.109375" style="214" customWidth="1"/>
    <col min="4360" max="4360" width="13.88671875" style="214" customWidth="1"/>
    <col min="4361" max="4361" width="10.5546875" style="214" customWidth="1"/>
    <col min="4362" max="4362" width="13.88671875" style="214" customWidth="1"/>
    <col min="4363" max="4363" width="11.6640625" style="214" customWidth="1"/>
    <col min="4364" max="4364" width="0" style="214" hidden="1" customWidth="1"/>
    <col min="4365" max="4365" width="35.109375" style="214" customWidth="1"/>
    <col min="4366" max="4366" width="36.33203125" style="214" customWidth="1"/>
    <col min="4367" max="4599" width="9.109375" style="214"/>
    <col min="4600" max="4600" width="3.5546875" style="214" customWidth="1"/>
    <col min="4601" max="4601" width="25.6640625" style="214" customWidth="1"/>
    <col min="4602" max="4602" width="11.5546875" style="214" customWidth="1"/>
    <col min="4603" max="4603" width="18.44140625" style="214" customWidth="1"/>
    <col min="4604" max="4604" width="10.109375" style="214" customWidth="1"/>
    <col min="4605" max="4605" width="15.5546875" style="214" customWidth="1"/>
    <col min="4606" max="4606" width="16" style="214" customWidth="1"/>
    <col min="4607" max="4607" width="7" style="214" customWidth="1"/>
    <col min="4608" max="4608" width="14.44140625" style="214" customWidth="1"/>
    <col min="4609" max="4609" width="11" style="214" customWidth="1"/>
    <col min="4610" max="4611" width="13.88671875" style="214" customWidth="1"/>
    <col min="4612" max="4612" width="12.109375" style="214" customWidth="1"/>
    <col min="4613" max="4613" width="13.88671875" style="214" customWidth="1"/>
    <col min="4614" max="4614" width="11.5546875" style="214" customWidth="1"/>
    <col min="4615" max="4615" width="15.109375" style="214" customWidth="1"/>
    <col min="4616" max="4616" width="13.88671875" style="214" customWidth="1"/>
    <col min="4617" max="4617" width="10.5546875" style="214" customWidth="1"/>
    <col min="4618" max="4618" width="13.88671875" style="214" customWidth="1"/>
    <col min="4619" max="4619" width="11.6640625" style="214" customWidth="1"/>
    <col min="4620" max="4620" width="0" style="214" hidden="1" customWidth="1"/>
    <col min="4621" max="4621" width="35.109375" style="214" customWidth="1"/>
    <col min="4622" max="4622" width="36.33203125" style="214" customWidth="1"/>
    <col min="4623" max="4855" width="9.109375" style="214"/>
    <col min="4856" max="4856" width="3.5546875" style="214" customWidth="1"/>
    <col min="4857" max="4857" width="25.6640625" style="214" customWidth="1"/>
    <col min="4858" max="4858" width="11.5546875" style="214" customWidth="1"/>
    <col min="4859" max="4859" width="18.44140625" style="214" customWidth="1"/>
    <col min="4860" max="4860" width="10.109375" style="214" customWidth="1"/>
    <col min="4861" max="4861" width="15.5546875" style="214" customWidth="1"/>
    <col min="4862" max="4862" width="16" style="214" customWidth="1"/>
    <col min="4863" max="4863" width="7" style="214" customWidth="1"/>
    <col min="4864" max="4864" width="14.44140625" style="214" customWidth="1"/>
    <col min="4865" max="4865" width="11" style="214" customWidth="1"/>
    <col min="4866" max="4867" width="13.88671875" style="214" customWidth="1"/>
    <col min="4868" max="4868" width="12.109375" style="214" customWidth="1"/>
    <col min="4869" max="4869" width="13.88671875" style="214" customWidth="1"/>
    <col min="4870" max="4870" width="11.5546875" style="214" customWidth="1"/>
    <col min="4871" max="4871" width="15.109375" style="214" customWidth="1"/>
    <col min="4872" max="4872" width="13.88671875" style="214" customWidth="1"/>
    <col min="4873" max="4873" width="10.5546875" style="214" customWidth="1"/>
    <col min="4874" max="4874" width="13.88671875" style="214" customWidth="1"/>
    <col min="4875" max="4875" width="11.6640625" style="214" customWidth="1"/>
    <col min="4876" max="4876" width="0" style="214" hidden="1" customWidth="1"/>
    <col min="4877" max="4877" width="35.109375" style="214" customWidth="1"/>
    <col min="4878" max="4878" width="36.33203125" style="214" customWidth="1"/>
    <col min="4879" max="5111" width="9.109375" style="214"/>
    <col min="5112" max="5112" width="3.5546875" style="214" customWidth="1"/>
    <col min="5113" max="5113" width="25.6640625" style="214" customWidth="1"/>
    <col min="5114" max="5114" width="11.5546875" style="214" customWidth="1"/>
    <col min="5115" max="5115" width="18.44140625" style="214" customWidth="1"/>
    <col min="5116" max="5116" width="10.109375" style="214" customWidth="1"/>
    <col min="5117" max="5117" width="15.5546875" style="214" customWidth="1"/>
    <col min="5118" max="5118" width="16" style="214" customWidth="1"/>
    <col min="5119" max="5119" width="7" style="214" customWidth="1"/>
    <col min="5120" max="5120" width="14.44140625" style="214" customWidth="1"/>
    <col min="5121" max="5121" width="11" style="214" customWidth="1"/>
    <col min="5122" max="5123" width="13.88671875" style="214" customWidth="1"/>
    <col min="5124" max="5124" width="12.109375" style="214" customWidth="1"/>
    <col min="5125" max="5125" width="13.88671875" style="214" customWidth="1"/>
    <col min="5126" max="5126" width="11.5546875" style="214" customWidth="1"/>
    <col min="5127" max="5127" width="15.109375" style="214" customWidth="1"/>
    <col min="5128" max="5128" width="13.88671875" style="214" customWidth="1"/>
    <col min="5129" max="5129" width="10.5546875" style="214" customWidth="1"/>
    <col min="5130" max="5130" width="13.88671875" style="214" customWidth="1"/>
    <col min="5131" max="5131" width="11.6640625" style="214" customWidth="1"/>
    <col min="5132" max="5132" width="0" style="214" hidden="1" customWidth="1"/>
    <col min="5133" max="5133" width="35.109375" style="214" customWidth="1"/>
    <col min="5134" max="5134" width="36.33203125" style="214" customWidth="1"/>
    <col min="5135" max="5367" width="9.109375" style="214"/>
    <col min="5368" max="5368" width="3.5546875" style="214" customWidth="1"/>
    <col min="5369" max="5369" width="25.6640625" style="214" customWidth="1"/>
    <col min="5370" max="5370" width="11.5546875" style="214" customWidth="1"/>
    <col min="5371" max="5371" width="18.44140625" style="214" customWidth="1"/>
    <col min="5372" max="5372" width="10.109375" style="214" customWidth="1"/>
    <col min="5373" max="5373" width="15.5546875" style="214" customWidth="1"/>
    <col min="5374" max="5374" width="16" style="214" customWidth="1"/>
    <col min="5375" max="5375" width="7" style="214" customWidth="1"/>
    <col min="5376" max="5376" width="14.44140625" style="214" customWidth="1"/>
    <col min="5377" max="5377" width="11" style="214" customWidth="1"/>
    <col min="5378" max="5379" width="13.88671875" style="214" customWidth="1"/>
    <col min="5380" max="5380" width="12.109375" style="214" customWidth="1"/>
    <col min="5381" max="5381" width="13.88671875" style="214" customWidth="1"/>
    <col min="5382" max="5382" width="11.5546875" style="214" customWidth="1"/>
    <col min="5383" max="5383" width="15.109375" style="214" customWidth="1"/>
    <col min="5384" max="5384" width="13.88671875" style="214" customWidth="1"/>
    <col min="5385" max="5385" width="10.5546875" style="214" customWidth="1"/>
    <col min="5386" max="5386" width="13.88671875" style="214" customWidth="1"/>
    <col min="5387" max="5387" width="11.6640625" style="214" customWidth="1"/>
    <col min="5388" max="5388" width="0" style="214" hidden="1" customWidth="1"/>
    <col min="5389" max="5389" width="35.109375" style="214" customWidth="1"/>
    <col min="5390" max="5390" width="36.33203125" style="214" customWidth="1"/>
    <col min="5391" max="5623" width="9.109375" style="214"/>
    <col min="5624" max="5624" width="3.5546875" style="214" customWidth="1"/>
    <col min="5625" max="5625" width="25.6640625" style="214" customWidth="1"/>
    <col min="5626" max="5626" width="11.5546875" style="214" customWidth="1"/>
    <col min="5627" max="5627" width="18.44140625" style="214" customWidth="1"/>
    <col min="5628" max="5628" width="10.109375" style="214" customWidth="1"/>
    <col min="5629" max="5629" width="15.5546875" style="214" customWidth="1"/>
    <col min="5630" max="5630" width="16" style="214" customWidth="1"/>
    <col min="5631" max="5631" width="7" style="214" customWidth="1"/>
    <col min="5632" max="5632" width="14.44140625" style="214" customWidth="1"/>
    <col min="5633" max="5633" width="11" style="214" customWidth="1"/>
    <col min="5634" max="5635" width="13.88671875" style="214" customWidth="1"/>
    <col min="5636" max="5636" width="12.109375" style="214" customWidth="1"/>
    <col min="5637" max="5637" width="13.88671875" style="214" customWidth="1"/>
    <col min="5638" max="5638" width="11.5546875" style="214" customWidth="1"/>
    <col min="5639" max="5639" width="15.109375" style="214" customWidth="1"/>
    <col min="5640" max="5640" width="13.88671875" style="214" customWidth="1"/>
    <col min="5641" max="5641" width="10.5546875" style="214" customWidth="1"/>
    <col min="5642" max="5642" width="13.88671875" style="214" customWidth="1"/>
    <col min="5643" max="5643" width="11.6640625" style="214" customWidth="1"/>
    <col min="5644" max="5644" width="0" style="214" hidden="1" customWidth="1"/>
    <col min="5645" max="5645" width="35.109375" style="214" customWidth="1"/>
    <col min="5646" max="5646" width="36.33203125" style="214" customWidth="1"/>
    <col min="5647" max="5879" width="9.109375" style="214"/>
    <col min="5880" max="5880" width="3.5546875" style="214" customWidth="1"/>
    <col min="5881" max="5881" width="25.6640625" style="214" customWidth="1"/>
    <col min="5882" max="5882" width="11.5546875" style="214" customWidth="1"/>
    <col min="5883" max="5883" width="18.44140625" style="214" customWidth="1"/>
    <col min="5884" max="5884" width="10.109375" style="214" customWidth="1"/>
    <col min="5885" max="5885" width="15.5546875" style="214" customWidth="1"/>
    <col min="5886" max="5886" width="16" style="214" customWidth="1"/>
    <col min="5887" max="5887" width="7" style="214" customWidth="1"/>
    <col min="5888" max="5888" width="14.44140625" style="214" customWidth="1"/>
    <col min="5889" max="5889" width="11" style="214" customWidth="1"/>
    <col min="5890" max="5891" width="13.88671875" style="214" customWidth="1"/>
    <col min="5892" max="5892" width="12.109375" style="214" customWidth="1"/>
    <col min="5893" max="5893" width="13.88671875" style="214" customWidth="1"/>
    <col min="5894" max="5894" width="11.5546875" style="214" customWidth="1"/>
    <col min="5895" max="5895" width="15.109375" style="214" customWidth="1"/>
    <col min="5896" max="5896" width="13.88671875" style="214" customWidth="1"/>
    <col min="5897" max="5897" width="10.5546875" style="214" customWidth="1"/>
    <col min="5898" max="5898" width="13.88671875" style="214" customWidth="1"/>
    <col min="5899" max="5899" width="11.6640625" style="214" customWidth="1"/>
    <col min="5900" max="5900" width="0" style="214" hidden="1" customWidth="1"/>
    <col min="5901" max="5901" width="35.109375" style="214" customWidth="1"/>
    <col min="5902" max="5902" width="36.33203125" style="214" customWidth="1"/>
    <col min="5903" max="6135" width="9.109375" style="214"/>
    <col min="6136" max="6136" width="3.5546875" style="214" customWidth="1"/>
    <col min="6137" max="6137" width="25.6640625" style="214" customWidth="1"/>
    <col min="6138" max="6138" width="11.5546875" style="214" customWidth="1"/>
    <col min="6139" max="6139" width="18.44140625" style="214" customWidth="1"/>
    <col min="6140" max="6140" width="10.109375" style="214" customWidth="1"/>
    <col min="6141" max="6141" width="15.5546875" style="214" customWidth="1"/>
    <col min="6142" max="6142" width="16" style="214" customWidth="1"/>
    <col min="6143" max="6143" width="7" style="214" customWidth="1"/>
    <col min="6144" max="6144" width="14.44140625" style="214" customWidth="1"/>
    <col min="6145" max="6145" width="11" style="214" customWidth="1"/>
    <col min="6146" max="6147" width="13.88671875" style="214" customWidth="1"/>
    <col min="6148" max="6148" width="12.109375" style="214" customWidth="1"/>
    <col min="6149" max="6149" width="13.88671875" style="214" customWidth="1"/>
    <col min="6150" max="6150" width="11.5546875" style="214" customWidth="1"/>
    <col min="6151" max="6151" width="15.109375" style="214" customWidth="1"/>
    <col min="6152" max="6152" width="13.88671875" style="214" customWidth="1"/>
    <col min="6153" max="6153" width="10.5546875" style="214" customWidth="1"/>
    <col min="6154" max="6154" width="13.88671875" style="214" customWidth="1"/>
    <col min="6155" max="6155" width="11.6640625" style="214" customWidth="1"/>
    <col min="6156" max="6156" width="0" style="214" hidden="1" customWidth="1"/>
    <col min="6157" max="6157" width="35.109375" style="214" customWidth="1"/>
    <col min="6158" max="6158" width="36.33203125" style="214" customWidth="1"/>
    <col min="6159" max="6391" width="9.109375" style="214"/>
    <col min="6392" max="6392" width="3.5546875" style="214" customWidth="1"/>
    <col min="6393" max="6393" width="25.6640625" style="214" customWidth="1"/>
    <col min="6394" max="6394" width="11.5546875" style="214" customWidth="1"/>
    <col min="6395" max="6395" width="18.44140625" style="214" customWidth="1"/>
    <col min="6396" max="6396" width="10.109375" style="214" customWidth="1"/>
    <col min="6397" max="6397" width="15.5546875" style="214" customWidth="1"/>
    <col min="6398" max="6398" width="16" style="214" customWidth="1"/>
    <col min="6399" max="6399" width="7" style="214" customWidth="1"/>
    <col min="6400" max="6400" width="14.44140625" style="214" customWidth="1"/>
    <col min="6401" max="6401" width="11" style="214" customWidth="1"/>
    <col min="6402" max="6403" width="13.88671875" style="214" customWidth="1"/>
    <col min="6404" max="6404" width="12.109375" style="214" customWidth="1"/>
    <col min="6405" max="6405" width="13.88671875" style="214" customWidth="1"/>
    <col min="6406" max="6406" width="11.5546875" style="214" customWidth="1"/>
    <col min="6407" max="6407" width="15.109375" style="214" customWidth="1"/>
    <col min="6408" max="6408" width="13.88671875" style="214" customWidth="1"/>
    <col min="6409" max="6409" width="10.5546875" style="214" customWidth="1"/>
    <col min="6410" max="6410" width="13.88671875" style="214" customWidth="1"/>
    <col min="6411" max="6411" width="11.6640625" style="214" customWidth="1"/>
    <col min="6412" max="6412" width="0" style="214" hidden="1" customWidth="1"/>
    <col min="6413" max="6413" width="35.109375" style="214" customWidth="1"/>
    <col min="6414" max="6414" width="36.33203125" style="214" customWidth="1"/>
    <col min="6415" max="6647" width="9.109375" style="214"/>
    <col min="6648" max="6648" width="3.5546875" style="214" customWidth="1"/>
    <col min="6649" max="6649" width="25.6640625" style="214" customWidth="1"/>
    <col min="6650" max="6650" width="11.5546875" style="214" customWidth="1"/>
    <col min="6651" max="6651" width="18.44140625" style="214" customWidth="1"/>
    <col min="6652" max="6652" width="10.109375" style="214" customWidth="1"/>
    <col min="6653" max="6653" width="15.5546875" style="214" customWidth="1"/>
    <col min="6654" max="6654" width="16" style="214" customWidth="1"/>
    <col min="6655" max="6655" width="7" style="214" customWidth="1"/>
    <col min="6656" max="6656" width="14.44140625" style="214" customWidth="1"/>
    <col min="6657" max="6657" width="11" style="214" customWidth="1"/>
    <col min="6658" max="6659" width="13.88671875" style="214" customWidth="1"/>
    <col min="6660" max="6660" width="12.109375" style="214" customWidth="1"/>
    <col min="6661" max="6661" width="13.88671875" style="214" customWidth="1"/>
    <col min="6662" max="6662" width="11.5546875" style="214" customWidth="1"/>
    <col min="6663" max="6663" width="15.109375" style="214" customWidth="1"/>
    <col min="6664" max="6664" width="13.88671875" style="214" customWidth="1"/>
    <col min="6665" max="6665" width="10.5546875" style="214" customWidth="1"/>
    <col min="6666" max="6666" width="13.88671875" style="214" customWidth="1"/>
    <col min="6667" max="6667" width="11.6640625" style="214" customWidth="1"/>
    <col min="6668" max="6668" width="0" style="214" hidden="1" customWidth="1"/>
    <col min="6669" max="6669" width="35.109375" style="214" customWidth="1"/>
    <col min="6670" max="6670" width="36.33203125" style="214" customWidth="1"/>
    <col min="6671" max="6903" width="9.109375" style="214"/>
    <col min="6904" max="6904" width="3.5546875" style="214" customWidth="1"/>
    <col min="6905" max="6905" width="25.6640625" style="214" customWidth="1"/>
    <col min="6906" max="6906" width="11.5546875" style="214" customWidth="1"/>
    <col min="6907" max="6907" width="18.44140625" style="214" customWidth="1"/>
    <col min="6908" max="6908" width="10.109375" style="214" customWidth="1"/>
    <col min="6909" max="6909" width="15.5546875" style="214" customWidth="1"/>
    <col min="6910" max="6910" width="16" style="214" customWidth="1"/>
    <col min="6911" max="6911" width="7" style="214" customWidth="1"/>
    <col min="6912" max="6912" width="14.44140625" style="214" customWidth="1"/>
    <col min="6913" max="6913" width="11" style="214" customWidth="1"/>
    <col min="6914" max="6915" width="13.88671875" style="214" customWidth="1"/>
    <col min="6916" max="6916" width="12.109375" style="214" customWidth="1"/>
    <col min="6917" max="6917" width="13.88671875" style="214" customWidth="1"/>
    <col min="6918" max="6918" width="11.5546875" style="214" customWidth="1"/>
    <col min="6919" max="6919" width="15.109375" style="214" customWidth="1"/>
    <col min="6920" max="6920" width="13.88671875" style="214" customWidth="1"/>
    <col min="6921" max="6921" width="10.5546875" style="214" customWidth="1"/>
    <col min="6922" max="6922" width="13.88671875" style="214" customWidth="1"/>
    <col min="6923" max="6923" width="11.6640625" style="214" customWidth="1"/>
    <col min="6924" max="6924" width="0" style="214" hidden="1" customWidth="1"/>
    <col min="6925" max="6925" width="35.109375" style="214" customWidth="1"/>
    <col min="6926" max="6926" width="36.33203125" style="214" customWidth="1"/>
    <col min="6927" max="7159" width="9.109375" style="214"/>
    <col min="7160" max="7160" width="3.5546875" style="214" customWidth="1"/>
    <col min="7161" max="7161" width="25.6640625" style="214" customWidth="1"/>
    <col min="7162" max="7162" width="11.5546875" style="214" customWidth="1"/>
    <col min="7163" max="7163" width="18.44140625" style="214" customWidth="1"/>
    <col min="7164" max="7164" width="10.109375" style="214" customWidth="1"/>
    <col min="7165" max="7165" width="15.5546875" style="214" customWidth="1"/>
    <col min="7166" max="7166" width="16" style="214" customWidth="1"/>
    <col min="7167" max="7167" width="7" style="214" customWidth="1"/>
    <col min="7168" max="7168" width="14.44140625" style="214" customWidth="1"/>
    <col min="7169" max="7169" width="11" style="214" customWidth="1"/>
    <col min="7170" max="7171" width="13.88671875" style="214" customWidth="1"/>
    <col min="7172" max="7172" width="12.109375" style="214" customWidth="1"/>
    <col min="7173" max="7173" width="13.88671875" style="214" customWidth="1"/>
    <col min="7174" max="7174" width="11.5546875" style="214" customWidth="1"/>
    <col min="7175" max="7175" width="15.109375" style="214" customWidth="1"/>
    <col min="7176" max="7176" width="13.88671875" style="214" customWidth="1"/>
    <col min="7177" max="7177" width="10.5546875" style="214" customWidth="1"/>
    <col min="7178" max="7178" width="13.88671875" style="214" customWidth="1"/>
    <col min="7179" max="7179" width="11.6640625" style="214" customWidth="1"/>
    <col min="7180" max="7180" width="0" style="214" hidden="1" customWidth="1"/>
    <col min="7181" max="7181" width="35.109375" style="214" customWidth="1"/>
    <col min="7182" max="7182" width="36.33203125" style="214" customWidth="1"/>
    <col min="7183" max="7415" width="9.109375" style="214"/>
    <col min="7416" max="7416" width="3.5546875" style="214" customWidth="1"/>
    <col min="7417" max="7417" width="25.6640625" style="214" customWidth="1"/>
    <col min="7418" max="7418" width="11.5546875" style="214" customWidth="1"/>
    <col min="7419" max="7419" width="18.44140625" style="214" customWidth="1"/>
    <col min="7420" max="7420" width="10.109375" style="214" customWidth="1"/>
    <col min="7421" max="7421" width="15.5546875" style="214" customWidth="1"/>
    <col min="7422" max="7422" width="16" style="214" customWidth="1"/>
    <col min="7423" max="7423" width="7" style="214" customWidth="1"/>
    <col min="7424" max="7424" width="14.44140625" style="214" customWidth="1"/>
    <col min="7425" max="7425" width="11" style="214" customWidth="1"/>
    <col min="7426" max="7427" width="13.88671875" style="214" customWidth="1"/>
    <col min="7428" max="7428" width="12.109375" style="214" customWidth="1"/>
    <col min="7429" max="7429" width="13.88671875" style="214" customWidth="1"/>
    <col min="7430" max="7430" width="11.5546875" style="214" customWidth="1"/>
    <col min="7431" max="7431" width="15.109375" style="214" customWidth="1"/>
    <col min="7432" max="7432" width="13.88671875" style="214" customWidth="1"/>
    <col min="7433" max="7433" width="10.5546875" style="214" customWidth="1"/>
    <col min="7434" max="7434" width="13.88671875" style="214" customWidth="1"/>
    <col min="7435" max="7435" width="11.6640625" style="214" customWidth="1"/>
    <col min="7436" max="7436" width="0" style="214" hidden="1" customWidth="1"/>
    <col min="7437" max="7437" width="35.109375" style="214" customWidth="1"/>
    <col min="7438" max="7438" width="36.33203125" style="214" customWidth="1"/>
    <col min="7439" max="7671" width="9.109375" style="214"/>
    <col min="7672" max="7672" width="3.5546875" style="214" customWidth="1"/>
    <col min="7673" max="7673" width="25.6640625" style="214" customWidth="1"/>
    <col min="7674" max="7674" width="11.5546875" style="214" customWidth="1"/>
    <col min="7675" max="7675" width="18.44140625" style="214" customWidth="1"/>
    <col min="7676" max="7676" width="10.109375" style="214" customWidth="1"/>
    <col min="7677" max="7677" width="15.5546875" style="214" customWidth="1"/>
    <col min="7678" max="7678" width="16" style="214" customWidth="1"/>
    <col min="7679" max="7679" width="7" style="214" customWidth="1"/>
    <col min="7680" max="7680" width="14.44140625" style="214" customWidth="1"/>
    <col min="7681" max="7681" width="11" style="214" customWidth="1"/>
    <col min="7682" max="7683" width="13.88671875" style="214" customWidth="1"/>
    <col min="7684" max="7684" width="12.109375" style="214" customWidth="1"/>
    <col min="7685" max="7685" width="13.88671875" style="214" customWidth="1"/>
    <col min="7686" max="7686" width="11.5546875" style="214" customWidth="1"/>
    <col min="7687" max="7687" width="15.109375" style="214" customWidth="1"/>
    <col min="7688" max="7688" width="13.88671875" style="214" customWidth="1"/>
    <col min="7689" max="7689" width="10.5546875" style="214" customWidth="1"/>
    <col min="7690" max="7690" width="13.88671875" style="214" customWidth="1"/>
    <col min="7691" max="7691" width="11.6640625" style="214" customWidth="1"/>
    <col min="7692" max="7692" width="0" style="214" hidden="1" customWidth="1"/>
    <col min="7693" max="7693" width="35.109375" style="214" customWidth="1"/>
    <col min="7694" max="7694" width="36.33203125" style="214" customWidth="1"/>
    <col min="7695" max="7927" width="9.109375" style="214"/>
    <col min="7928" max="7928" width="3.5546875" style="214" customWidth="1"/>
    <col min="7929" max="7929" width="25.6640625" style="214" customWidth="1"/>
    <col min="7930" max="7930" width="11.5546875" style="214" customWidth="1"/>
    <col min="7931" max="7931" width="18.44140625" style="214" customWidth="1"/>
    <col min="7932" max="7932" width="10.109375" style="214" customWidth="1"/>
    <col min="7933" max="7933" width="15.5546875" style="214" customWidth="1"/>
    <col min="7934" max="7934" width="16" style="214" customWidth="1"/>
    <col min="7935" max="7935" width="7" style="214" customWidth="1"/>
    <col min="7936" max="7936" width="14.44140625" style="214" customWidth="1"/>
    <col min="7937" max="7937" width="11" style="214" customWidth="1"/>
    <col min="7938" max="7939" width="13.88671875" style="214" customWidth="1"/>
    <col min="7940" max="7940" width="12.109375" style="214" customWidth="1"/>
    <col min="7941" max="7941" width="13.88671875" style="214" customWidth="1"/>
    <col min="7942" max="7942" width="11.5546875" style="214" customWidth="1"/>
    <col min="7943" max="7943" width="15.109375" style="214" customWidth="1"/>
    <col min="7944" max="7944" width="13.88671875" style="214" customWidth="1"/>
    <col min="7945" max="7945" width="10.5546875" style="214" customWidth="1"/>
    <col min="7946" max="7946" width="13.88671875" style="214" customWidth="1"/>
    <col min="7947" max="7947" width="11.6640625" style="214" customWidth="1"/>
    <col min="7948" max="7948" width="0" style="214" hidden="1" customWidth="1"/>
    <col min="7949" max="7949" width="35.109375" style="214" customWidth="1"/>
    <col min="7950" max="7950" width="36.33203125" style="214" customWidth="1"/>
    <col min="7951" max="8183" width="9.109375" style="214"/>
    <col min="8184" max="8184" width="3.5546875" style="214" customWidth="1"/>
    <col min="8185" max="8185" width="25.6640625" style="214" customWidth="1"/>
    <col min="8186" max="8186" width="11.5546875" style="214" customWidth="1"/>
    <col min="8187" max="8187" width="18.44140625" style="214" customWidth="1"/>
    <col min="8188" max="8188" width="10.109375" style="214" customWidth="1"/>
    <col min="8189" max="8189" width="15.5546875" style="214" customWidth="1"/>
    <col min="8190" max="8190" width="16" style="214" customWidth="1"/>
    <col min="8191" max="8191" width="7" style="214" customWidth="1"/>
    <col min="8192" max="8192" width="14.44140625" style="214" customWidth="1"/>
    <col min="8193" max="8193" width="11" style="214" customWidth="1"/>
    <col min="8194" max="8195" width="13.88671875" style="214" customWidth="1"/>
    <col min="8196" max="8196" width="12.109375" style="214" customWidth="1"/>
    <col min="8197" max="8197" width="13.88671875" style="214" customWidth="1"/>
    <col min="8198" max="8198" width="11.5546875" style="214" customWidth="1"/>
    <col min="8199" max="8199" width="15.109375" style="214" customWidth="1"/>
    <col min="8200" max="8200" width="13.88671875" style="214" customWidth="1"/>
    <col min="8201" max="8201" width="10.5546875" style="214" customWidth="1"/>
    <col min="8202" max="8202" width="13.88671875" style="214" customWidth="1"/>
    <col min="8203" max="8203" width="11.6640625" style="214" customWidth="1"/>
    <col min="8204" max="8204" width="0" style="214" hidden="1" customWidth="1"/>
    <col min="8205" max="8205" width="35.109375" style="214" customWidth="1"/>
    <col min="8206" max="8206" width="36.33203125" style="214" customWidth="1"/>
    <col min="8207" max="8439" width="9.109375" style="214"/>
    <col min="8440" max="8440" width="3.5546875" style="214" customWidth="1"/>
    <col min="8441" max="8441" width="25.6640625" style="214" customWidth="1"/>
    <col min="8442" max="8442" width="11.5546875" style="214" customWidth="1"/>
    <col min="8443" max="8443" width="18.44140625" style="214" customWidth="1"/>
    <col min="8444" max="8444" width="10.109375" style="214" customWidth="1"/>
    <col min="8445" max="8445" width="15.5546875" style="214" customWidth="1"/>
    <col min="8446" max="8446" width="16" style="214" customWidth="1"/>
    <col min="8447" max="8447" width="7" style="214" customWidth="1"/>
    <col min="8448" max="8448" width="14.44140625" style="214" customWidth="1"/>
    <col min="8449" max="8449" width="11" style="214" customWidth="1"/>
    <col min="8450" max="8451" width="13.88671875" style="214" customWidth="1"/>
    <col min="8452" max="8452" width="12.109375" style="214" customWidth="1"/>
    <col min="8453" max="8453" width="13.88671875" style="214" customWidth="1"/>
    <col min="8454" max="8454" width="11.5546875" style="214" customWidth="1"/>
    <col min="8455" max="8455" width="15.109375" style="214" customWidth="1"/>
    <col min="8456" max="8456" width="13.88671875" style="214" customWidth="1"/>
    <col min="8457" max="8457" width="10.5546875" style="214" customWidth="1"/>
    <col min="8458" max="8458" width="13.88671875" style="214" customWidth="1"/>
    <col min="8459" max="8459" width="11.6640625" style="214" customWidth="1"/>
    <col min="8460" max="8460" width="0" style="214" hidden="1" customWidth="1"/>
    <col min="8461" max="8461" width="35.109375" style="214" customWidth="1"/>
    <col min="8462" max="8462" width="36.33203125" style="214" customWidth="1"/>
    <col min="8463" max="8695" width="9.109375" style="214"/>
    <col min="8696" max="8696" width="3.5546875" style="214" customWidth="1"/>
    <col min="8697" max="8697" width="25.6640625" style="214" customWidth="1"/>
    <col min="8698" max="8698" width="11.5546875" style="214" customWidth="1"/>
    <col min="8699" max="8699" width="18.44140625" style="214" customWidth="1"/>
    <col min="8700" max="8700" width="10.109375" style="214" customWidth="1"/>
    <col min="8701" max="8701" width="15.5546875" style="214" customWidth="1"/>
    <col min="8702" max="8702" width="16" style="214" customWidth="1"/>
    <col min="8703" max="8703" width="7" style="214" customWidth="1"/>
    <col min="8704" max="8704" width="14.44140625" style="214" customWidth="1"/>
    <col min="8705" max="8705" width="11" style="214" customWidth="1"/>
    <col min="8706" max="8707" width="13.88671875" style="214" customWidth="1"/>
    <col min="8708" max="8708" width="12.109375" style="214" customWidth="1"/>
    <col min="8709" max="8709" width="13.88671875" style="214" customWidth="1"/>
    <col min="8710" max="8710" width="11.5546875" style="214" customWidth="1"/>
    <col min="8711" max="8711" width="15.109375" style="214" customWidth="1"/>
    <col min="8712" max="8712" width="13.88671875" style="214" customWidth="1"/>
    <col min="8713" max="8713" width="10.5546875" style="214" customWidth="1"/>
    <col min="8714" max="8714" width="13.88671875" style="214" customWidth="1"/>
    <col min="8715" max="8715" width="11.6640625" style="214" customWidth="1"/>
    <col min="8716" max="8716" width="0" style="214" hidden="1" customWidth="1"/>
    <col min="8717" max="8717" width="35.109375" style="214" customWidth="1"/>
    <col min="8718" max="8718" width="36.33203125" style="214" customWidth="1"/>
    <col min="8719" max="8951" width="9.109375" style="214"/>
    <col min="8952" max="8952" width="3.5546875" style="214" customWidth="1"/>
    <col min="8953" max="8953" width="25.6640625" style="214" customWidth="1"/>
    <col min="8954" max="8954" width="11.5546875" style="214" customWidth="1"/>
    <col min="8955" max="8955" width="18.44140625" style="214" customWidth="1"/>
    <col min="8956" max="8956" width="10.109375" style="214" customWidth="1"/>
    <col min="8957" max="8957" width="15.5546875" style="214" customWidth="1"/>
    <col min="8958" max="8958" width="16" style="214" customWidth="1"/>
    <col min="8959" max="8959" width="7" style="214" customWidth="1"/>
    <col min="8960" max="8960" width="14.44140625" style="214" customWidth="1"/>
    <col min="8961" max="8961" width="11" style="214" customWidth="1"/>
    <col min="8962" max="8963" width="13.88671875" style="214" customWidth="1"/>
    <col min="8964" max="8964" width="12.109375" style="214" customWidth="1"/>
    <col min="8965" max="8965" width="13.88671875" style="214" customWidth="1"/>
    <col min="8966" max="8966" width="11.5546875" style="214" customWidth="1"/>
    <col min="8967" max="8967" width="15.109375" style="214" customWidth="1"/>
    <col min="8968" max="8968" width="13.88671875" style="214" customWidth="1"/>
    <col min="8969" max="8969" width="10.5546875" style="214" customWidth="1"/>
    <col min="8970" max="8970" width="13.88671875" style="214" customWidth="1"/>
    <col min="8971" max="8971" width="11.6640625" style="214" customWidth="1"/>
    <col min="8972" max="8972" width="0" style="214" hidden="1" customWidth="1"/>
    <col min="8973" max="8973" width="35.109375" style="214" customWidth="1"/>
    <col min="8974" max="8974" width="36.33203125" style="214" customWidth="1"/>
    <col min="8975" max="9207" width="9.109375" style="214"/>
    <col min="9208" max="9208" width="3.5546875" style="214" customWidth="1"/>
    <col min="9209" max="9209" width="25.6640625" style="214" customWidth="1"/>
    <col min="9210" max="9210" width="11.5546875" style="214" customWidth="1"/>
    <col min="9211" max="9211" width="18.44140625" style="214" customWidth="1"/>
    <col min="9212" max="9212" width="10.109375" style="214" customWidth="1"/>
    <col min="9213" max="9213" width="15.5546875" style="214" customWidth="1"/>
    <col min="9214" max="9214" width="16" style="214" customWidth="1"/>
    <col min="9215" max="9215" width="7" style="214" customWidth="1"/>
    <col min="9216" max="9216" width="14.44140625" style="214" customWidth="1"/>
    <col min="9217" max="9217" width="11" style="214" customWidth="1"/>
    <col min="9218" max="9219" width="13.88671875" style="214" customWidth="1"/>
    <col min="9220" max="9220" width="12.109375" style="214" customWidth="1"/>
    <col min="9221" max="9221" width="13.88671875" style="214" customWidth="1"/>
    <col min="9222" max="9222" width="11.5546875" style="214" customWidth="1"/>
    <col min="9223" max="9223" width="15.109375" style="214" customWidth="1"/>
    <col min="9224" max="9224" width="13.88671875" style="214" customWidth="1"/>
    <col min="9225" max="9225" width="10.5546875" style="214" customWidth="1"/>
    <col min="9226" max="9226" width="13.88671875" style="214" customWidth="1"/>
    <col min="9227" max="9227" width="11.6640625" style="214" customWidth="1"/>
    <col min="9228" max="9228" width="0" style="214" hidden="1" customWidth="1"/>
    <col min="9229" max="9229" width="35.109375" style="214" customWidth="1"/>
    <col min="9230" max="9230" width="36.33203125" style="214" customWidth="1"/>
    <col min="9231" max="9463" width="9.109375" style="214"/>
    <col min="9464" max="9464" width="3.5546875" style="214" customWidth="1"/>
    <col min="9465" max="9465" width="25.6640625" style="214" customWidth="1"/>
    <col min="9466" max="9466" width="11.5546875" style="214" customWidth="1"/>
    <col min="9467" max="9467" width="18.44140625" style="214" customWidth="1"/>
    <col min="9468" max="9468" width="10.109375" style="214" customWidth="1"/>
    <col min="9469" max="9469" width="15.5546875" style="214" customWidth="1"/>
    <col min="9470" max="9470" width="16" style="214" customWidth="1"/>
    <col min="9471" max="9471" width="7" style="214" customWidth="1"/>
    <col min="9472" max="9472" width="14.44140625" style="214" customWidth="1"/>
    <col min="9473" max="9473" width="11" style="214" customWidth="1"/>
    <col min="9474" max="9475" width="13.88671875" style="214" customWidth="1"/>
    <col min="9476" max="9476" width="12.109375" style="214" customWidth="1"/>
    <col min="9477" max="9477" width="13.88671875" style="214" customWidth="1"/>
    <col min="9478" max="9478" width="11.5546875" style="214" customWidth="1"/>
    <col min="9479" max="9479" width="15.109375" style="214" customWidth="1"/>
    <col min="9480" max="9480" width="13.88671875" style="214" customWidth="1"/>
    <col min="9481" max="9481" width="10.5546875" style="214" customWidth="1"/>
    <col min="9482" max="9482" width="13.88671875" style="214" customWidth="1"/>
    <col min="9483" max="9483" width="11.6640625" style="214" customWidth="1"/>
    <col min="9484" max="9484" width="0" style="214" hidden="1" customWidth="1"/>
    <col min="9485" max="9485" width="35.109375" style="214" customWidth="1"/>
    <col min="9486" max="9486" width="36.33203125" style="214" customWidth="1"/>
    <col min="9487" max="9719" width="9.109375" style="214"/>
    <col min="9720" max="9720" width="3.5546875" style="214" customWidth="1"/>
    <col min="9721" max="9721" width="25.6640625" style="214" customWidth="1"/>
    <col min="9722" max="9722" width="11.5546875" style="214" customWidth="1"/>
    <col min="9723" max="9723" width="18.44140625" style="214" customWidth="1"/>
    <col min="9724" max="9724" width="10.109375" style="214" customWidth="1"/>
    <col min="9725" max="9725" width="15.5546875" style="214" customWidth="1"/>
    <col min="9726" max="9726" width="16" style="214" customWidth="1"/>
    <col min="9727" max="9727" width="7" style="214" customWidth="1"/>
    <col min="9728" max="9728" width="14.44140625" style="214" customWidth="1"/>
    <col min="9729" max="9729" width="11" style="214" customWidth="1"/>
    <col min="9730" max="9731" width="13.88671875" style="214" customWidth="1"/>
    <col min="9732" max="9732" width="12.109375" style="214" customWidth="1"/>
    <col min="9733" max="9733" width="13.88671875" style="214" customWidth="1"/>
    <col min="9734" max="9734" width="11.5546875" style="214" customWidth="1"/>
    <col min="9735" max="9735" width="15.109375" style="214" customWidth="1"/>
    <col min="9736" max="9736" width="13.88671875" style="214" customWidth="1"/>
    <col min="9737" max="9737" width="10.5546875" style="214" customWidth="1"/>
    <col min="9738" max="9738" width="13.88671875" style="214" customWidth="1"/>
    <col min="9739" max="9739" width="11.6640625" style="214" customWidth="1"/>
    <col min="9740" max="9740" width="0" style="214" hidden="1" customWidth="1"/>
    <col min="9741" max="9741" width="35.109375" style="214" customWidth="1"/>
    <col min="9742" max="9742" width="36.33203125" style="214" customWidth="1"/>
    <col min="9743" max="9975" width="9.109375" style="214"/>
    <col min="9976" max="9976" width="3.5546875" style="214" customWidth="1"/>
    <col min="9977" max="9977" width="25.6640625" style="214" customWidth="1"/>
    <col min="9978" max="9978" width="11.5546875" style="214" customWidth="1"/>
    <col min="9979" max="9979" width="18.44140625" style="214" customWidth="1"/>
    <col min="9980" max="9980" width="10.109375" style="214" customWidth="1"/>
    <col min="9981" max="9981" width="15.5546875" style="214" customWidth="1"/>
    <col min="9982" max="9982" width="16" style="214" customWidth="1"/>
    <col min="9983" max="9983" width="7" style="214" customWidth="1"/>
    <col min="9984" max="9984" width="14.44140625" style="214" customWidth="1"/>
    <col min="9985" max="9985" width="11" style="214" customWidth="1"/>
    <col min="9986" max="9987" width="13.88671875" style="214" customWidth="1"/>
    <col min="9988" max="9988" width="12.109375" style="214" customWidth="1"/>
    <col min="9989" max="9989" width="13.88671875" style="214" customWidth="1"/>
    <col min="9990" max="9990" width="11.5546875" style="214" customWidth="1"/>
    <col min="9991" max="9991" width="15.109375" style="214" customWidth="1"/>
    <col min="9992" max="9992" width="13.88671875" style="214" customWidth="1"/>
    <col min="9993" max="9993" width="10.5546875" style="214" customWidth="1"/>
    <col min="9994" max="9994" width="13.88671875" style="214" customWidth="1"/>
    <col min="9995" max="9995" width="11.6640625" style="214" customWidth="1"/>
    <col min="9996" max="9996" width="0" style="214" hidden="1" customWidth="1"/>
    <col min="9997" max="9997" width="35.109375" style="214" customWidth="1"/>
    <col min="9998" max="9998" width="36.33203125" style="214" customWidth="1"/>
    <col min="9999" max="10231" width="9.109375" style="214"/>
    <col min="10232" max="10232" width="3.5546875" style="214" customWidth="1"/>
    <col min="10233" max="10233" width="25.6640625" style="214" customWidth="1"/>
    <col min="10234" max="10234" width="11.5546875" style="214" customWidth="1"/>
    <col min="10235" max="10235" width="18.44140625" style="214" customWidth="1"/>
    <col min="10236" max="10236" width="10.109375" style="214" customWidth="1"/>
    <col min="10237" max="10237" width="15.5546875" style="214" customWidth="1"/>
    <col min="10238" max="10238" width="16" style="214" customWidth="1"/>
    <col min="10239" max="10239" width="7" style="214" customWidth="1"/>
    <col min="10240" max="10240" width="14.44140625" style="214" customWidth="1"/>
    <col min="10241" max="10241" width="11" style="214" customWidth="1"/>
    <col min="10242" max="10243" width="13.88671875" style="214" customWidth="1"/>
    <col min="10244" max="10244" width="12.109375" style="214" customWidth="1"/>
    <col min="10245" max="10245" width="13.88671875" style="214" customWidth="1"/>
    <col min="10246" max="10246" width="11.5546875" style="214" customWidth="1"/>
    <col min="10247" max="10247" width="15.109375" style="214" customWidth="1"/>
    <col min="10248" max="10248" width="13.88671875" style="214" customWidth="1"/>
    <col min="10249" max="10249" width="10.5546875" style="214" customWidth="1"/>
    <col min="10250" max="10250" width="13.88671875" style="214" customWidth="1"/>
    <col min="10251" max="10251" width="11.6640625" style="214" customWidth="1"/>
    <col min="10252" max="10252" width="0" style="214" hidden="1" customWidth="1"/>
    <col min="10253" max="10253" width="35.109375" style="214" customWidth="1"/>
    <col min="10254" max="10254" width="36.33203125" style="214" customWidth="1"/>
    <col min="10255" max="10487" width="9.109375" style="214"/>
    <col min="10488" max="10488" width="3.5546875" style="214" customWidth="1"/>
    <col min="10489" max="10489" width="25.6640625" style="214" customWidth="1"/>
    <col min="10490" max="10490" width="11.5546875" style="214" customWidth="1"/>
    <col min="10491" max="10491" width="18.44140625" style="214" customWidth="1"/>
    <col min="10492" max="10492" width="10.109375" style="214" customWidth="1"/>
    <col min="10493" max="10493" width="15.5546875" style="214" customWidth="1"/>
    <col min="10494" max="10494" width="16" style="214" customWidth="1"/>
    <col min="10495" max="10495" width="7" style="214" customWidth="1"/>
    <col min="10496" max="10496" width="14.44140625" style="214" customWidth="1"/>
    <col min="10497" max="10497" width="11" style="214" customWidth="1"/>
    <col min="10498" max="10499" width="13.88671875" style="214" customWidth="1"/>
    <col min="10500" max="10500" width="12.109375" style="214" customWidth="1"/>
    <col min="10501" max="10501" width="13.88671875" style="214" customWidth="1"/>
    <col min="10502" max="10502" width="11.5546875" style="214" customWidth="1"/>
    <col min="10503" max="10503" width="15.109375" style="214" customWidth="1"/>
    <col min="10504" max="10504" width="13.88671875" style="214" customWidth="1"/>
    <col min="10505" max="10505" width="10.5546875" style="214" customWidth="1"/>
    <col min="10506" max="10506" width="13.88671875" style="214" customWidth="1"/>
    <col min="10507" max="10507" width="11.6640625" style="214" customWidth="1"/>
    <col min="10508" max="10508" width="0" style="214" hidden="1" customWidth="1"/>
    <col min="10509" max="10509" width="35.109375" style="214" customWidth="1"/>
    <col min="10510" max="10510" width="36.33203125" style="214" customWidth="1"/>
    <col min="10511" max="10743" width="9.109375" style="214"/>
    <col min="10744" max="10744" width="3.5546875" style="214" customWidth="1"/>
    <col min="10745" max="10745" width="25.6640625" style="214" customWidth="1"/>
    <col min="10746" max="10746" width="11.5546875" style="214" customWidth="1"/>
    <col min="10747" max="10747" width="18.44140625" style="214" customWidth="1"/>
    <col min="10748" max="10748" width="10.109375" style="214" customWidth="1"/>
    <col min="10749" max="10749" width="15.5546875" style="214" customWidth="1"/>
    <col min="10750" max="10750" width="16" style="214" customWidth="1"/>
    <col min="10751" max="10751" width="7" style="214" customWidth="1"/>
    <col min="10752" max="10752" width="14.44140625" style="214" customWidth="1"/>
    <col min="10753" max="10753" width="11" style="214" customWidth="1"/>
    <col min="10754" max="10755" width="13.88671875" style="214" customWidth="1"/>
    <col min="10756" max="10756" width="12.109375" style="214" customWidth="1"/>
    <col min="10757" max="10757" width="13.88671875" style="214" customWidth="1"/>
    <col min="10758" max="10758" width="11.5546875" style="214" customWidth="1"/>
    <col min="10759" max="10759" width="15.109375" style="214" customWidth="1"/>
    <col min="10760" max="10760" width="13.88671875" style="214" customWidth="1"/>
    <col min="10761" max="10761" width="10.5546875" style="214" customWidth="1"/>
    <col min="10762" max="10762" width="13.88671875" style="214" customWidth="1"/>
    <col min="10763" max="10763" width="11.6640625" style="214" customWidth="1"/>
    <col min="10764" max="10764" width="0" style="214" hidden="1" customWidth="1"/>
    <col min="10765" max="10765" width="35.109375" style="214" customWidth="1"/>
    <col min="10766" max="10766" width="36.33203125" style="214" customWidth="1"/>
    <col min="10767" max="10999" width="9.109375" style="214"/>
    <col min="11000" max="11000" width="3.5546875" style="214" customWidth="1"/>
    <col min="11001" max="11001" width="25.6640625" style="214" customWidth="1"/>
    <col min="11002" max="11002" width="11.5546875" style="214" customWidth="1"/>
    <col min="11003" max="11003" width="18.44140625" style="214" customWidth="1"/>
    <col min="11004" max="11004" width="10.109375" style="214" customWidth="1"/>
    <col min="11005" max="11005" width="15.5546875" style="214" customWidth="1"/>
    <col min="11006" max="11006" width="16" style="214" customWidth="1"/>
    <col min="11007" max="11007" width="7" style="214" customWidth="1"/>
    <col min="11008" max="11008" width="14.44140625" style="214" customWidth="1"/>
    <col min="11009" max="11009" width="11" style="214" customWidth="1"/>
    <col min="11010" max="11011" width="13.88671875" style="214" customWidth="1"/>
    <col min="11012" max="11012" width="12.109375" style="214" customWidth="1"/>
    <col min="11013" max="11013" width="13.88671875" style="214" customWidth="1"/>
    <col min="11014" max="11014" width="11.5546875" style="214" customWidth="1"/>
    <col min="11015" max="11015" width="15.109375" style="214" customWidth="1"/>
    <col min="11016" max="11016" width="13.88671875" style="214" customWidth="1"/>
    <col min="11017" max="11017" width="10.5546875" style="214" customWidth="1"/>
    <col min="11018" max="11018" width="13.88671875" style="214" customWidth="1"/>
    <col min="11019" max="11019" width="11.6640625" style="214" customWidth="1"/>
    <col min="11020" max="11020" width="0" style="214" hidden="1" customWidth="1"/>
    <col min="11021" max="11021" width="35.109375" style="214" customWidth="1"/>
    <col min="11022" max="11022" width="36.33203125" style="214" customWidth="1"/>
    <col min="11023" max="11255" width="9.109375" style="214"/>
    <col min="11256" max="11256" width="3.5546875" style="214" customWidth="1"/>
    <col min="11257" max="11257" width="25.6640625" style="214" customWidth="1"/>
    <col min="11258" max="11258" width="11.5546875" style="214" customWidth="1"/>
    <col min="11259" max="11259" width="18.44140625" style="214" customWidth="1"/>
    <col min="11260" max="11260" width="10.109375" style="214" customWidth="1"/>
    <col min="11261" max="11261" width="15.5546875" style="214" customWidth="1"/>
    <col min="11262" max="11262" width="16" style="214" customWidth="1"/>
    <col min="11263" max="11263" width="7" style="214" customWidth="1"/>
    <col min="11264" max="11264" width="14.44140625" style="214" customWidth="1"/>
    <col min="11265" max="11265" width="11" style="214" customWidth="1"/>
    <col min="11266" max="11267" width="13.88671875" style="214" customWidth="1"/>
    <col min="11268" max="11268" width="12.109375" style="214" customWidth="1"/>
    <col min="11269" max="11269" width="13.88671875" style="214" customWidth="1"/>
    <col min="11270" max="11270" width="11.5546875" style="214" customWidth="1"/>
    <col min="11271" max="11271" width="15.109375" style="214" customWidth="1"/>
    <col min="11272" max="11272" width="13.88671875" style="214" customWidth="1"/>
    <col min="11273" max="11273" width="10.5546875" style="214" customWidth="1"/>
    <col min="11274" max="11274" width="13.88671875" style="214" customWidth="1"/>
    <col min="11275" max="11275" width="11.6640625" style="214" customWidth="1"/>
    <col min="11276" max="11276" width="0" style="214" hidden="1" customWidth="1"/>
    <col min="11277" max="11277" width="35.109375" style="214" customWidth="1"/>
    <col min="11278" max="11278" width="36.33203125" style="214" customWidth="1"/>
    <col min="11279" max="11511" width="9.109375" style="214"/>
    <col min="11512" max="11512" width="3.5546875" style="214" customWidth="1"/>
    <col min="11513" max="11513" width="25.6640625" style="214" customWidth="1"/>
    <col min="11514" max="11514" width="11.5546875" style="214" customWidth="1"/>
    <col min="11515" max="11515" width="18.44140625" style="214" customWidth="1"/>
    <col min="11516" max="11516" width="10.109375" style="214" customWidth="1"/>
    <col min="11517" max="11517" width="15.5546875" style="214" customWidth="1"/>
    <col min="11518" max="11518" width="16" style="214" customWidth="1"/>
    <col min="11519" max="11519" width="7" style="214" customWidth="1"/>
    <col min="11520" max="11520" width="14.44140625" style="214" customWidth="1"/>
    <col min="11521" max="11521" width="11" style="214" customWidth="1"/>
    <col min="11522" max="11523" width="13.88671875" style="214" customWidth="1"/>
    <col min="11524" max="11524" width="12.109375" style="214" customWidth="1"/>
    <col min="11525" max="11525" width="13.88671875" style="214" customWidth="1"/>
    <col min="11526" max="11526" width="11.5546875" style="214" customWidth="1"/>
    <col min="11527" max="11527" width="15.109375" style="214" customWidth="1"/>
    <col min="11528" max="11528" width="13.88671875" style="214" customWidth="1"/>
    <col min="11529" max="11529" width="10.5546875" style="214" customWidth="1"/>
    <col min="11530" max="11530" width="13.88671875" style="214" customWidth="1"/>
    <col min="11531" max="11531" width="11.6640625" style="214" customWidth="1"/>
    <col min="11532" max="11532" width="0" style="214" hidden="1" customWidth="1"/>
    <col min="11533" max="11533" width="35.109375" style="214" customWidth="1"/>
    <col min="11534" max="11534" width="36.33203125" style="214" customWidth="1"/>
    <col min="11535" max="11767" width="9.109375" style="214"/>
    <col min="11768" max="11768" width="3.5546875" style="214" customWidth="1"/>
    <col min="11769" max="11769" width="25.6640625" style="214" customWidth="1"/>
    <col min="11770" max="11770" width="11.5546875" style="214" customWidth="1"/>
    <col min="11771" max="11771" width="18.44140625" style="214" customWidth="1"/>
    <col min="11772" max="11772" width="10.109375" style="214" customWidth="1"/>
    <col min="11773" max="11773" width="15.5546875" style="214" customWidth="1"/>
    <col min="11774" max="11774" width="16" style="214" customWidth="1"/>
    <col min="11775" max="11775" width="7" style="214" customWidth="1"/>
    <col min="11776" max="11776" width="14.44140625" style="214" customWidth="1"/>
    <col min="11777" max="11777" width="11" style="214" customWidth="1"/>
    <col min="11778" max="11779" width="13.88671875" style="214" customWidth="1"/>
    <col min="11780" max="11780" width="12.109375" style="214" customWidth="1"/>
    <col min="11781" max="11781" width="13.88671875" style="214" customWidth="1"/>
    <col min="11782" max="11782" width="11.5546875" style="214" customWidth="1"/>
    <col min="11783" max="11783" width="15.109375" style="214" customWidth="1"/>
    <col min="11784" max="11784" width="13.88671875" style="214" customWidth="1"/>
    <col min="11785" max="11785" width="10.5546875" style="214" customWidth="1"/>
    <col min="11786" max="11786" width="13.88671875" style="214" customWidth="1"/>
    <col min="11787" max="11787" width="11.6640625" style="214" customWidth="1"/>
    <col min="11788" max="11788" width="0" style="214" hidden="1" customWidth="1"/>
    <col min="11789" max="11789" width="35.109375" style="214" customWidth="1"/>
    <col min="11790" max="11790" width="36.33203125" style="214" customWidth="1"/>
    <col min="11791" max="12023" width="9.109375" style="214"/>
    <col min="12024" max="12024" width="3.5546875" style="214" customWidth="1"/>
    <col min="12025" max="12025" width="25.6640625" style="214" customWidth="1"/>
    <col min="12026" max="12026" width="11.5546875" style="214" customWidth="1"/>
    <col min="12027" max="12027" width="18.44140625" style="214" customWidth="1"/>
    <col min="12028" max="12028" width="10.109375" style="214" customWidth="1"/>
    <col min="12029" max="12029" width="15.5546875" style="214" customWidth="1"/>
    <col min="12030" max="12030" width="16" style="214" customWidth="1"/>
    <col min="12031" max="12031" width="7" style="214" customWidth="1"/>
    <col min="12032" max="12032" width="14.44140625" style="214" customWidth="1"/>
    <col min="12033" max="12033" width="11" style="214" customWidth="1"/>
    <col min="12034" max="12035" width="13.88671875" style="214" customWidth="1"/>
    <col min="12036" max="12036" width="12.109375" style="214" customWidth="1"/>
    <col min="12037" max="12037" width="13.88671875" style="214" customWidth="1"/>
    <col min="12038" max="12038" width="11.5546875" style="214" customWidth="1"/>
    <col min="12039" max="12039" width="15.109375" style="214" customWidth="1"/>
    <col min="12040" max="12040" width="13.88671875" style="214" customWidth="1"/>
    <col min="12041" max="12041" width="10.5546875" style="214" customWidth="1"/>
    <col min="12042" max="12042" width="13.88671875" style="214" customWidth="1"/>
    <col min="12043" max="12043" width="11.6640625" style="214" customWidth="1"/>
    <col min="12044" max="12044" width="0" style="214" hidden="1" customWidth="1"/>
    <col min="12045" max="12045" width="35.109375" style="214" customWidth="1"/>
    <col min="12046" max="12046" width="36.33203125" style="214" customWidth="1"/>
    <col min="12047" max="12279" width="9.109375" style="214"/>
    <col min="12280" max="12280" width="3.5546875" style="214" customWidth="1"/>
    <col min="12281" max="12281" width="25.6640625" style="214" customWidth="1"/>
    <col min="12282" max="12282" width="11.5546875" style="214" customWidth="1"/>
    <col min="12283" max="12283" width="18.44140625" style="214" customWidth="1"/>
    <col min="12284" max="12284" width="10.109375" style="214" customWidth="1"/>
    <col min="12285" max="12285" width="15.5546875" style="214" customWidth="1"/>
    <col min="12286" max="12286" width="16" style="214" customWidth="1"/>
    <col min="12287" max="12287" width="7" style="214" customWidth="1"/>
    <col min="12288" max="12288" width="14.44140625" style="214" customWidth="1"/>
    <col min="12289" max="12289" width="11" style="214" customWidth="1"/>
    <col min="12290" max="12291" width="13.88671875" style="214" customWidth="1"/>
    <col min="12292" max="12292" width="12.109375" style="214" customWidth="1"/>
    <col min="12293" max="12293" width="13.88671875" style="214" customWidth="1"/>
    <col min="12294" max="12294" width="11.5546875" style="214" customWidth="1"/>
    <col min="12295" max="12295" width="15.109375" style="214" customWidth="1"/>
    <col min="12296" max="12296" width="13.88671875" style="214" customWidth="1"/>
    <col min="12297" max="12297" width="10.5546875" style="214" customWidth="1"/>
    <col min="12298" max="12298" width="13.88671875" style="214" customWidth="1"/>
    <col min="12299" max="12299" width="11.6640625" style="214" customWidth="1"/>
    <col min="12300" max="12300" width="0" style="214" hidden="1" customWidth="1"/>
    <col min="12301" max="12301" width="35.109375" style="214" customWidth="1"/>
    <col min="12302" max="12302" width="36.33203125" style="214" customWidth="1"/>
    <col min="12303" max="12535" width="9.109375" style="214"/>
    <col min="12536" max="12536" width="3.5546875" style="214" customWidth="1"/>
    <col min="12537" max="12537" width="25.6640625" style="214" customWidth="1"/>
    <col min="12538" max="12538" width="11.5546875" style="214" customWidth="1"/>
    <col min="12539" max="12539" width="18.44140625" style="214" customWidth="1"/>
    <col min="12540" max="12540" width="10.109375" style="214" customWidth="1"/>
    <col min="12541" max="12541" width="15.5546875" style="214" customWidth="1"/>
    <col min="12542" max="12542" width="16" style="214" customWidth="1"/>
    <col min="12543" max="12543" width="7" style="214" customWidth="1"/>
    <col min="12544" max="12544" width="14.44140625" style="214" customWidth="1"/>
    <col min="12545" max="12545" width="11" style="214" customWidth="1"/>
    <col min="12546" max="12547" width="13.88671875" style="214" customWidth="1"/>
    <col min="12548" max="12548" width="12.109375" style="214" customWidth="1"/>
    <col min="12549" max="12549" width="13.88671875" style="214" customWidth="1"/>
    <col min="12550" max="12550" width="11.5546875" style="214" customWidth="1"/>
    <col min="12551" max="12551" width="15.109375" style="214" customWidth="1"/>
    <col min="12552" max="12552" width="13.88671875" style="214" customWidth="1"/>
    <col min="12553" max="12553" width="10.5546875" style="214" customWidth="1"/>
    <col min="12554" max="12554" width="13.88671875" style="214" customWidth="1"/>
    <col min="12555" max="12555" width="11.6640625" style="214" customWidth="1"/>
    <col min="12556" max="12556" width="0" style="214" hidden="1" customWidth="1"/>
    <col min="12557" max="12557" width="35.109375" style="214" customWidth="1"/>
    <col min="12558" max="12558" width="36.33203125" style="214" customWidth="1"/>
    <col min="12559" max="12791" width="9.109375" style="214"/>
    <col min="12792" max="12792" width="3.5546875" style="214" customWidth="1"/>
    <col min="12793" max="12793" width="25.6640625" style="214" customWidth="1"/>
    <col min="12794" max="12794" width="11.5546875" style="214" customWidth="1"/>
    <col min="12795" max="12795" width="18.44140625" style="214" customWidth="1"/>
    <col min="12796" max="12796" width="10.109375" style="214" customWidth="1"/>
    <col min="12797" max="12797" width="15.5546875" style="214" customWidth="1"/>
    <col min="12798" max="12798" width="16" style="214" customWidth="1"/>
    <col min="12799" max="12799" width="7" style="214" customWidth="1"/>
    <col min="12800" max="12800" width="14.44140625" style="214" customWidth="1"/>
    <col min="12801" max="12801" width="11" style="214" customWidth="1"/>
    <col min="12802" max="12803" width="13.88671875" style="214" customWidth="1"/>
    <col min="12804" max="12804" width="12.109375" style="214" customWidth="1"/>
    <col min="12805" max="12805" width="13.88671875" style="214" customWidth="1"/>
    <col min="12806" max="12806" width="11.5546875" style="214" customWidth="1"/>
    <col min="12807" max="12807" width="15.109375" style="214" customWidth="1"/>
    <col min="12808" max="12808" width="13.88671875" style="214" customWidth="1"/>
    <col min="12809" max="12809" width="10.5546875" style="214" customWidth="1"/>
    <col min="12810" max="12810" width="13.88671875" style="214" customWidth="1"/>
    <col min="12811" max="12811" width="11.6640625" style="214" customWidth="1"/>
    <col min="12812" max="12812" width="0" style="214" hidden="1" customWidth="1"/>
    <col min="12813" max="12813" width="35.109375" style="214" customWidth="1"/>
    <col min="12814" max="12814" width="36.33203125" style="214" customWidth="1"/>
    <col min="12815" max="13047" width="9.109375" style="214"/>
    <col min="13048" max="13048" width="3.5546875" style="214" customWidth="1"/>
    <col min="13049" max="13049" width="25.6640625" style="214" customWidth="1"/>
    <col min="13050" max="13050" width="11.5546875" style="214" customWidth="1"/>
    <col min="13051" max="13051" width="18.44140625" style="214" customWidth="1"/>
    <col min="13052" max="13052" width="10.109375" style="214" customWidth="1"/>
    <col min="13053" max="13053" width="15.5546875" style="214" customWidth="1"/>
    <col min="13054" max="13054" width="16" style="214" customWidth="1"/>
    <col min="13055" max="13055" width="7" style="214" customWidth="1"/>
    <col min="13056" max="13056" width="14.44140625" style="214" customWidth="1"/>
    <col min="13057" max="13057" width="11" style="214" customWidth="1"/>
    <col min="13058" max="13059" width="13.88671875" style="214" customWidth="1"/>
    <col min="13060" max="13060" width="12.109375" style="214" customWidth="1"/>
    <col min="13061" max="13061" width="13.88671875" style="214" customWidth="1"/>
    <col min="13062" max="13062" width="11.5546875" style="214" customWidth="1"/>
    <col min="13063" max="13063" width="15.109375" style="214" customWidth="1"/>
    <col min="13064" max="13064" width="13.88671875" style="214" customWidth="1"/>
    <col min="13065" max="13065" width="10.5546875" style="214" customWidth="1"/>
    <col min="13066" max="13066" width="13.88671875" style="214" customWidth="1"/>
    <col min="13067" max="13067" width="11.6640625" style="214" customWidth="1"/>
    <col min="13068" max="13068" width="0" style="214" hidden="1" customWidth="1"/>
    <col min="13069" max="13069" width="35.109375" style="214" customWidth="1"/>
    <col min="13070" max="13070" width="36.33203125" style="214" customWidth="1"/>
    <col min="13071" max="13303" width="9.109375" style="214"/>
    <col min="13304" max="13304" width="3.5546875" style="214" customWidth="1"/>
    <col min="13305" max="13305" width="25.6640625" style="214" customWidth="1"/>
    <col min="13306" max="13306" width="11.5546875" style="214" customWidth="1"/>
    <col min="13307" max="13307" width="18.44140625" style="214" customWidth="1"/>
    <col min="13308" max="13308" width="10.109375" style="214" customWidth="1"/>
    <col min="13309" max="13309" width="15.5546875" style="214" customWidth="1"/>
    <col min="13310" max="13310" width="16" style="214" customWidth="1"/>
    <col min="13311" max="13311" width="7" style="214" customWidth="1"/>
    <col min="13312" max="13312" width="14.44140625" style="214" customWidth="1"/>
    <col min="13313" max="13313" width="11" style="214" customWidth="1"/>
    <col min="13314" max="13315" width="13.88671875" style="214" customWidth="1"/>
    <col min="13316" max="13316" width="12.109375" style="214" customWidth="1"/>
    <col min="13317" max="13317" width="13.88671875" style="214" customWidth="1"/>
    <col min="13318" max="13318" width="11.5546875" style="214" customWidth="1"/>
    <col min="13319" max="13319" width="15.109375" style="214" customWidth="1"/>
    <col min="13320" max="13320" width="13.88671875" style="214" customWidth="1"/>
    <col min="13321" max="13321" width="10.5546875" style="214" customWidth="1"/>
    <col min="13322" max="13322" width="13.88671875" style="214" customWidth="1"/>
    <col min="13323" max="13323" width="11.6640625" style="214" customWidth="1"/>
    <col min="13324" max="13324" width="0" style="214" hidden="1" customWidth="1"/>
    <col min="13325" max="13325" width="35.109375" style="214" customWidth="1"/>
    <col min="13326" max="13326" width="36.33203125" style="214" customWidth="1"/>
    <col min="13327" max="13559" width="9.109375" style="214"/>
    <col min="13560" max="13560" width="3.5546875" style="214" customWidth="1"/>
    <col min="13561" max="13561" width="25.6640625" style="214" customWidth="1"/>
    <col min="13562" max="13562" width="11.5546875" style="214" customWidth="1"/>
    <col min="13563" max="13563" width="18.44140625" style="214" customWidth="1"/>
    <col min="13564" max="13564" width="10.109375" style="214" customWidth="1"/>
    <col min="13565" max="13565" width="15.5546875" style="214" customWidth="1"/>
    <col min="13566" max="13566" width="16" style="214" customWidth="1"/>
    <col min="13567" max="13567" width="7" style="214" customWidth="1"/>
    <col min="13568" max="13568" width="14.44140625" style="214" customWidth="1"/>
    <col min="13569" max="13569" width="11" style="214" customWidth="1"/>
    <col min="13570" max="13571" width="13.88671875" style="214" customWidth="1"/>
    <col min="13572" max="13572" width="12.109375" style="214" customWidth="1"/>
    <col min="13573" max="13573" width="13.88671875" style="214" customWidth="1"/>
    <col min="13574" max="13574" width="11.5546875" style="214" customWidth="1"/>
    <col min="13575" max="13575" width="15.109375" style="214" customWidth="1"/>
    <col min="13576" max="13576" width="13.88671875" style="214" customWidth="1"/>
    <col min="13577" max="13577" width="10.5546875" style="214" customWidth="1"/>
    <col min="13578" max="13578" width="13.88671875" style="214" customWidth="1"/>
    <col min="13579" max="13579" width="11.6640625" style="214" customWidth="1"/>
    <col min="13580" max="13580" width="0" style="214" hidden="1" customWidth="1"/>
    <col min="13581" max="13581" width="35.109375" style="214" customWidth="1"/>
    <col min="13582" max="13582" width="36.33203125" style="214" customWidth="1"/>
    <col min="13583" max="13815" width="9.109375" style="214"/>
    <col min="13816" max="13816" width="3.5546875" style="214" customWidth="1"/>
    <col min="13817" max="13817" width="25.6640625" style="214" customWidth="1"/>
    <col min="13818" max="13818" width="11.5546875" style="214" customWidth="1"/>
    <col min="13819" max="13819" width="18.44140625" style="214" customWidth="1"/>
    <col min="13820" max="13820" width="10.109375" style="214" customWidth="1"/>
    <col min="13821" max="13821" width="15.5546875" style="214" customWidth="1"/>
    <col min="13822" max="13822" width="16" style="214" customWidth="1"/>
    <col min="13823" max="13823" width="7" style="214" customWidth="1"/>
    <col min="13824" max="13824" width="14.44140625" style="214" customWidth="1"/>
    <col min="13825" max="13825" width="11" style="214" customWidth="1"/>
    <col min="13826" max="13827" width="13.88671875" style="214" customWidth="1"/>
    <col min="13828" max="13828" width="12.109375" style="214" customWidth="1"/>
    <col min="13829" max="13829" width="13.88671875" style="214" customWidth="1"/>
    <col min="13830" max="13830" width="11.5546875" style="214" customWidth="1"/>
    <col min="13831" max="13831" width="15.109375" style="214" customWidth="1"/>
    <col min="13832" max="13832" width="13.88671875" style="214" customWidth="1"/>
    <col min="13833" max="13833" width="10.5546875" style="214" customWidth="1"/>
    <col min="13834" max="13834" width="13.88671875" style="214" customWidth="1"/>
    <col min="13835" max="13835" width="11.6640625" style="214" customWidth="1"/>
    <col min="13836" max="13836" width="0" style="214" hidden="1" customWidth="1"/>
    <col min="13837" max="13837" width="35.109375" style="214" customWidth="1"/>
    <col min="13838" max="13838" width="36.33203125" style="214" customWidth="1"/>
    <col min="13839" max="14071" width="9.109375" style="214"/>
    <col min="14072" max="14072" width="3.5546875" style="214" customWidth="1"/>
    <col min="14073" max="14073" width="25.6640625" style="214" customWidth="1"/>
    <col min="14074" max="14074" width="11.5546875" style="214" customWidth="1"/>
    <col min="14075" max="14075" width="18.44140625" style="214" customWidth="1"/>
    <col min="14076" max="14076" width="10.109375" style="214" customWidth="1"/>
    <col min="14077" max="14077" width="15.5546875" style="214" customWidth="1"/>
    <col min="14078" max="14078" width="16" style="214" customWidth="1"/>
    <col min="14079" max="14079" width="7" style="214" customWidth="1"/>
    <col min="14080" max="14080" width="14.44140625" style="214" customWidth="1"/>
    <col min="14081" max="14081" width="11" style="214" customWidth="1"/>
    <col min="14082" max="14083" width="13.88671875" style="214" customWidth="1"/>
    <col min="14084" max="14084" width="12.109375" style="214" customWidth="1"/>
    <col min="14085" max="14085" width="13.88671875" style="214" customWidth="1"/>
    <col min="14086" max="14086" width="11.5546875" style="214" customWidth="1"/>
    <col min="14087" max="14087" width="15.109375" style="214" customWidth="1"/>
    <col min="14088" max="14088" width="13.88671875" style="214" customWidth="1"/>
    <col min="14089" max="14089" width="10.5546875" style="214" customWidth="1"/>
    <col min="14090" max="14090" width="13.88671875" style="214" customWidth="1"/>
    <col min="14091" max="14091" width="11.6640625" style="214" customWidth="1"/>
    <col min="14092" max="14092" width="0" style="214" hidden="1" customWidth="1"/>
    <col min="14093" max="14093" width="35.109375" style="214" customWidth="1"/>
    <col min="14094" max="14094" width="36.33203125" style="214" customWidth="1"/>
    <col min="14095" max="14327" width="9.109375" style="214"/>
    <col min="14328" max="14328" width="3.5546875" style="214" customWidth="1"/>
    <col min="14329" max="14329" width="25.6640625" style="214" customWidth="1"/>
    <col min="14330" max="14330" width="11.5546875" style="214" customWidth="1"/>
    <col min="14331" max="14331" width="18.44140625" style="214" customWidth="1"/>
    <col min="14332" max="14332" width="10.109375" style="214" customWidth="1"/>
    <col min="14333" max="14333" width="15.5546875" style="214" customWidth="1"/>
    <col min="14334" max="14334" width="16" style="214" customWidth="1"/>
    <col min="14335" max="14335" width="7" style="214" customWidth="1"/>
    <col min="14336" max="14336" width="14.44140625" style="214" customWidth="1"/>
    <col min="14337" max="14337" width="11" style="214" customWidth="1"/>
    <col min="14338" max="14339" width="13.88671875" style="214" customWidth="1"/>
    <col min="14340" max="14340" width="12.109375" style="214" customWidth="1"/>
    <col min="14341" max="14341" width="13.88671875" style="214" customWidth="1"/>
    <col min="14342" max="14342" width="11.5546875" style="214" customWidth="1"/>
    <col min="14343" max="14343" width="15.109375" style="214" customWidth="1"/>
    <col min="14344" max="14344" width="13.88671875" style="214" customWidth="1"/>
    <col min="14345" max="14345" width="10.5546875" style="214" customWidth="1"/>
    <col min="14346" max="14346" width="13.88671875" style="214" customWidth="1"/>
    <col min="14347" max="14347" width="11.6640625" style="214" customWidth="1"/>
    <col min="14348" max="14348" width="0" style="214" hidden="1" customWidth="1"/>
    <col min="14349" max="14349" width="35.109375" style="214" customWidth="1"/>
    <col min="14350" max="14350" width="36.33203125" style="214" customWidth="1"/>
    <col min="14351" max="14583" width="9.109375" style="214"/>
    <col min="14584" max="14584" width="3.5546875" style="214" customWidth="1"/>
    <col min="14585" max="14585" width="25.6640625" style="214" customWidth="1"/>
    <col min="14586" max="14586" width="11.5546875" style="214" customWidth="1"/>
    <col min="14587" max="14587" width="18.44140625" style="214" customWidth="1"/>
    <col min="14588" max="14588" width="10.109375" style="214" customWidth="1"/>
    <col min="14589" max="14589" width="15.5546875" style="214" customWidth="1"/>
    <col min="14590" max="14590" width="16" style="214" customWidth="1"/>
    <col min="14591" max="14591" width="7" style="214" customWidth="1"/>
    <col min="14592" max="14592" width="14.44140625" style="214" customWidth="1"/>
    <col min="14593" max="14593" width="11" style="214" customWidth="1"/>
    <col min="14594" max="14595" width="13.88671875" style="214" customWidth="1"/>
    <col min="14596" max="14596" width="12.109375" style="214" customWidth="1"/>
    <col min="14597" max="14597" width="13.88671875" style="214" customWidth="1"/>
    <col min="14598" max="14598" width="11.5546875" style="214" customWidth="1"/>
    <col min="14599" max="14599" width="15.109375" style="214" customWidth="1"/>
    <col min="14600" max="14600" width="13.88671875" style="214" customWidth="1"/>
    <col min="14601" max="14601" width="10.5546875" style="214" customWidth="1"/>
    <col min="14602" max="14602" width="13.88671875" style="214" customWidth="1"/>
    <col min="14603" max="14603" width="11.6640625" style="214" customWidth="1"/>
    <col min="14604" max="14604" width="0" style="214" hidden="1" customWidth="1"/>
    <col min="14605" max="14605" width="35.109375" style="214" customWidth="1"/>
    <col min="14606" max="14606" width="36.33203125" style="214" customWidth="1"/>
    <col min="14607" max="14839" width="9.109375" style="214"/>
    <col min="14840" max="14840" width="3.5546875" style="214" customWidth="1"/>
    <col min="14841" max="14841" width="25.6640625" style="214" customWidth="1"/>
    <col min="14842" max="14842" width="11.5546875" style="214" customWidth="1"/>
    <col min="14843" max="14843" width="18.44140625" style="214" customWidth="1"/>
    <col min="14844" max="14844" width="10.109375" style="214" customWidth="1"/>
    <col min="14845" max="14845" width="15.5546875" style="214" customWidth="1"/>
    <col min="14846" max="14846" width="16" style="214" customWidth="1"/>
    <col min="14847" max="14847" width="7" style="214" customWidth="1"/>
    <col min="14848" max="14848" width="14.44140625" style="214" customWidth="1"/>
    <col min="14849" max="14849" width="11" style="214" customWidth="1"/>
    <col min="14850" max="14851" width="13.88671875" style="214" customWidth="1"/>
    <col min="14852" max="14852" width="12.109375" style="214" customWidth="1"/>
    <col min="14853" max="14853" width="13.88671875" style="214" customWidth="1"/>
    <col min="14854" max="14854" width="11.5546875" style="214" customWidth="1"/>
    <col min="14855" max="14855" width="15.109375" style="214" customWidth="1"/>
    <col min="14856" max="14856" width="13.88671875" style="214" customWidth="1"/>
    <col min="14857" max="14857" width="10.5546875" style="214" customWidth="1"/>
    <col min="14858" max="14858" width="13.88671875" style="214" customWidth="1"/>
    <col min="14859" max="14859" width="11.6640625" style="214" customWidth="1"/>
    <col min="14860" max="14860" width="0" style="214" hidden="1" customWidth="1"/>
    <col min="14861" max="14861" width="35.109375" style="214" customWidth="1"/>
    <col min="14862" max="14862" width="36.33203125" style="214" customWidth="1"/>
    <col min="14863" max="15095" width="9.109375" style="214"/>
    <col min="15096" max="15096" width="3.5546875" style="214" customWidth="1"/>
    <col min="15097" max="15097" width="25.6640625" style="214" customWidth="1"/>
    <col min="15098" max="15098" width="11.5546875" style="214" customWidth="1"/>
    <col min="15099" max="15099" width="18.44140625" style="214" customWidth="1"/>
    <col min="15100" max="15100" width="10.109375" style="214" customWidth="1"/>
    <col min="15101" max="15101" width="15.5546875" style="214" customWidth="1"/>
    <col min="15102" max="15102" width="16" style="214" customWidth="1"/>
    <col min="15103" max="15103" width="7" style="214" customWidth="1"/>
    <col min="15104" max="15104" width="14.44140625" style="214" customWidth="1"/>
    <col min="15105" max="15105" width="11" style="214" customWidth="1"/>
    <col min="15106" max="15107" width="13.88671875" style="214" customWidth="1"/>
    <col min="15108" max="15108" width="12.109375" style="214" customWidth="1"/>
    <col min="15109" max="15109" width="13.88671875" style="214" customWidth="1"/>
    <col min="15110" max="15110" width="11.5546875" style="214" customWidth="1"/>
    <col min="15111" max="15111" width="15.109375" style="214" customWidth="1"/>
    <col min="15112" max="15112" width="13.88671875" style="214" customWidth="1"/>
    <col min="15113" max="15113" width="10.5546875" style="214" customWidth="1"/>
    <col min="15114" max="15114" width="13.88671875" style="214" customWidth="1"/>
    <col min="15115" max="15115" width="11.6640625" style="214" customWidth="1"/>
    <col min="15116" max="15116" width="0" style="214" hidden="1" customWidth="1"/>
    <col min="15117" max="15117" width="35.109375" style="214" customWidth="1"/>
    <col min="15118" max="15118" width="36.33203125" style="214" customWidth="1"/>
    <col min="15119" max="15351" width="9.109375" style="214"/>
    <col min="15352" max="15352" width="3.5546875" style="214" customWidth="1"/>
    <col min="15353" max="15353" width="25.6640625" style="214" customWidth="1"/>
    <col min="15354" max="15354" width="11.5546875" style="214" customWidth="1"/>
    <col min="15355" max="15355" width="18.44140625" style="214" customWidth="1"/>
    <col min="15356" max="15356" width="10.109375" style="214" customWidth="1"/>
    <col min="15357" max="15357" width="15.5546875" style="214" customWidth="1"/>
    <col min="15358" max="15358" width="16" style="214" customWidth="1"/>
    <col min="15359" max="15359" width="7" style="214" customWidth="1"/>
    <col min="15360" max="15360" width="14.44140625" style="214" customWidth="1"/>
    <col min="15361" max="15361" width="11" style="214" customWidth="1"/>
    <col min="15362" max="15363" width="13.88671875" style="214" customWidth="1"/>
    <col min="15364" max="15364" width="12.109375" style="214" customWidth="1"/>
    <col min="15365" max="15365" width="13.88671875" style="214" customWidth="1"/>
    <col min="15366" max="15366" width="11.5546875" style="214" customWidth="1"/>
    <col min="15367" max="15367" width="15.109375" style="214" customWidth="1"/>
    <col min="15368" max="15368" width="13.88671875" style="214" customWidth="1"/>
    <col min="15369" max="15369" width="10.5546875" style="214" customWidth="1"/>
    <col min="15370" max="15370" width="13.88671875" style="214" customWidth="1"/>
    <col min="15371" max="15371" width="11.6640625" style="214" customWidth="1"/>
    <col min="15372" max="15372" width="0" style="214" hidden="1" customWidth="1"/>
    <col min="15373" max="15373" width="35.109375" style="214" customWidth="1"/>
    <col min="15374" max="15374" width="36.33203125" style="214" customWidth="1"/>
    <col min="15375" max="15607" width="9.109375" style="214"/>
    <col min="15608" max="15608" width="3.5546875" style="214" customWidth="1"/>
    <col min="15609" max="15609" width="25.6640625" style="214" customWidth="1"/>
    <col min="15610" max="15610" width="11.5546875" style="214" customWidth="1"/>
    <col min="15611" max="15611" width="18.44140625" style="214" customWidth="1"/>
    <col min="15612" max="15612" width="10.109375" style="214" customWidth="1"/>
    <col min="15613" max="15613" width="15.5546875" style="214" customWidth="1"/>
    <col min="15614" max="15614" width="16" style="214" customWidth="1"/>
    <col min="15615" max="15615" width="7" style="214" customWidth="1"/>
    <col min="15616" max="15616" width="14.44140625" style="214" customWidth="1"/>
    <col min="15617" max="15617" width="11" style="214" customWidth="1"/>
    <col min="15618" max="15619" width="13.88671875" style="214" customWidth="1"/>
    <col min="15620" max="15620" width="12.109375" style="214" customWidth="1"/>
    <col min="15621" max="15621" width="13.88671875" style="214" customWidth="1"/>
    <col min="15622" max="15622" width="11.5546875" style="214" customWidth="1"/>
    <col min="15623" max="15623" width="15.109375" style="214" customWidth="1"/>
    <col min="15624" max="15624" width="13.88671875" style="214" customWidth="1"/>
    <col min="15625" max="15625" width="10.5546875" style="214" customWidth="1"/>
    <col min="15626" max="15626" width="13.88671875" style="214" customWidth="1"/>
    <col min="15627" max="15627" width="11.6640625" style="214" customWidth="1"/>
    <col min="15628" max="15628" width="0" style="214" hidden="1" customWidth="1"/>
    <col min="15629" max="15629" width="35.109375" style="214" customWidth="1"/>
    <col min="15630" max="15630" width="36.33203125" style="214" customWidth="1"/>
    <col min="15631" max="15863" width="9.109375" style="214"/>
    <col min="15864" max="15864" width="3.5546875" style="214" customWidth="1"/>
    <col min="15865" max="15865" width="25.6640625" style="214" customWidth="1"/>
    <col min="15866" max="15866" width="11.5546875" style="214" customWidth="1"/>
    <col min="15867" max="15867" width="18.44140625" style="214" customWidth="1"/>
    <col min="15868" max="15868" width="10.109375" style="214" customWidth="1"/>
    <col min="15869" max="15869" width="15.5546875" style="214" customWidth="1"/>
    <col min="15870" max="15870" width="16" style="214" customWidth="1"/>
    <col min="15871" max="15871" width="7" style="214" customWidth="1"/>
    <col min="15872" max="15872" width="14.44140625" style="214" customWidth="1"/>
    <col min="15873" max="15873" width="11" style="214" customWidth="1"/>
    <col min="15874" max="15875" width="13.88671875" style="214" customWidth="1"/>
    <col min="15876" max="15876" width="12.109375" style="214" customWidth="1"/>
    <col min="15877" max="15877" width="13.88671875" style="214" customWidth="1"/>
    <col min="15878" max="15878" width="11.5546875" style="214" customWidth="1"/>
    <col min="15879" max="15879" width="15.109375" style="214" customWidth="1"/>
    <col min="15880" max="15880" width="13.88671875" style="214" customWidth="1"/>
    <col min="15881" max="15881" width="10.5546875" style="214" customWidth="1"/>
    <col min="15882" max="15882" width="13.88671875" style="214" customWidth="1"/>
    <col min="15883" max="15883" width="11.6640625" style="214" customWidth="1"/>
    <col min="15884" max="15884" width="0" style="214" hidden="1" customWidth="1"/>
    <col min="15885" max="15885" width="35.109375" style="214" customWidth="1"/>
    <col min="15886" max="15886" width="36.33203125" style="214" customWidth="1"/>
    <col min="15887" max="16119" width="9.109375" style="214"/>
    <col min="16120" max="16120" width="3.5546875" style="214" customWidth="1"/>
    <col min="16121" max="16121" width="25.6640625" style="214" customWidth="1"/>
    <col min="16122" max="16122" width="11.5546875" style="214" customWidth="1"/>
    <col min="16123" max="16123" width="18.44140625" style="214" customWidth="1"/>
    <col min="16124" max="16124" width="10.109375" style="214" customWidth="1"/>
    <col min="16125" max="16125" width="15.5546875" style="214" customWidth="1"/>
    <col min="16126" max="16126" width="16" style="214" customWidth="1"/>
    <col min="16127" max="16127" width="7" style="214" customWidth="1"/>
    <col min="16128" max="16128" width="14.44140625" style="214" customWidth="1"/>
    <col min="16129" max="16129" width="11" style="214" customWidth="1"/>
    <col min="16130" max="16131" width="13.88671875" style="214" customWidth="1"/>
    <col min="16132" max="16132" width="12.109375" style="214" customWidth="1"/>
    <col min="16133" max="16133" width="13.88671875" style="214" customWidth="1"/>
    <col min="16134" max="16134" width="11.5546875" style="214" customWidth="1"/>
    <col min="16135" max="16135" width="15.109375" style="214" customWidth="1"/>
    <col min="16136" max="16136" width="13.88671875" style="214" customWidth="1"/>
    <col min="16137" max="16137" width="10.5546875" style="214" customWidth="1"/>
    <col min="16138" max="16138" width="13.88671875" style="214" customWidth="1"/>
    <col min="16139" max="16139" width="11.6640625" style="214" customWidth="1"/>
    <col min="16140" max="16140" width="0" style="214" hidden="1" customWidth="1"/>
    <col min="16141" max="16141" width="35.109375" style="214" customWidth="1"/>
    <col min="16142" max="16142" width="36.33203125" style="214" customWidth="1"/>
    <col min="16143" max="16384" width="9.109375" style="214"/>
  </cols>
  <sheetData>
    <row r="2" spans="1:14" x14ac:dyDescent="0.25">
      <c r="N2" s="216" t="s">
        <v>410</v>
      </c>
    </row>
    <row r="3" spans="1:14" x14ac:dyDescent="0.25">
      <c r="A3" s="497" t="s">
        <v>411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</row>
    <row r="4" spans="1:14" x14ac:dyDescent="0.25">
      <c r="A4" s="498" t="s">
        <v>412</v>
      </c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</row>
    <row r="5" spans="1:14" x14ac:dyDescent="0.25">
      <c r="G5" s="216"/>
      <c r="H5" s="216"/>
      <c r="I5" s="216"/>
      <c r="J5" s="216"/>
      <c r="K5" s="216"/>
      <c r="L5" s="216"/>
    </row>
    <row r="6" spans="1:14" x14ac:dyDescent="0.25">
      <c r="A6" s="499" t="s">
        <v>0</v>
      </c>
      <c r="B6" s="500" t="s">
        <v>413</v>
      </c>
      <c r="C6" s="481" t="s">
        <v>414</v>
      </c>
      <c r="D6" s="500" t="s">
        <v>40</v>
      </c>
      <c r="E6" s="490" t="s">
        <v>565</v>
      </c>
      <c r="F6" s="490"/>
      <c r="G6" s="501"/>
      <c r="H6" s="501" t="s">
        <v>415</v>
      </c>
      <c r="I6" s="502"/>
      <c r="J6" s="502"/>
      <c r="K6" s="502"/>
      <c r="L6" s="503"/>
      <c r="M6" s="490" t="s">
        <v>416</v>
      </c>
      <c r="N6" s="490"/>
    </row>
    <row r="7" spans="1:14" x14ac:dyDescent="0.25">
      <c r="A7" s="499"/>
      <c r="B7" s="500"/>
      <c r="C7" s="481"/>
      <c r="D7" s="500"/>
      <c r="E7" s="504" t="s">
        <v>566</v>
      </c>
      <c r="F7" s="490" t="s">
        <v>417</v>
      </c>
      <c r="G7" s="491" t="s">
        <v>418</v>
      </c>
      <c r="H7" s="492" t="s">
        <v>419</v>
      </c>
      <c r="I7" s="492" t="s">
        <v>420</v>
      </c>
      <c r="J7" s="492" t="s">
        <v>421</v>
      </c>
      <c r="K7" s="495" t="s">
        <v>422</v>
      </c>
      <c r="L7" s="492" t="s">
        <v>423</v>
      </c>
      <c r="M7" s="490" t="s">
        <v>424</v>
      </c>
      <c r="N7" s="490" t="s">
        <v>425</v>
      </c>
    </row>
    <row r="8" spans="1:14" ht="67.5" customHeight="1" x14ac:dyDescent="0.25">
      <c r="A8" s="499"/>
      <c r="B8" s="500"/>
      <c r="C8" s="481"/>
      <c r="D8" s="500"/>
      <c r="E8" s="504"/>
      <c r="F8" s="490"/>
      <c r="G8" s="491"/>
      <c r="H8" s="493"/>
      <c r="I8" s="494"/>
      <c r="J8" s="494"/>
      <c r="K8" s="496"/>
      <c r="L8" s="494"/>
      <c r="M8" s="490"/>
      <c r="N8" s="490"/>
    </row>
    <row r="9" spans="1:14" x14ac:dyDescent="0.25">
      <c r="A9" s="217">
        <v>1</v>
      </c>
      <c r="B9" s="217">
        <v>2</v>
      </c>
      <c r="C9" s="218">
        <v>3</v>
      </c>
      <c r="D9" s="219">
        <v>4</v>
      </c>
      <c r="E9" s="219">
        <v>6</v>
      </c>
      <c r="F9" s="219">
        <v>7</v>
      </c>
      <c r="G9" s="219">
        <v>8</v>
      </c>
      <c r="H9" s="217">
        <v>9</v>
      </c>
      <c r="I9" s="217">
        <v>10</v>
      </c>
      <c r="J9" s="217">
        <v>11</v>
      </c>
      <c r="K9" s="217">
        <v>12</v>
      </c>
      <c r="L9" s="217">
        <v>13</v>
      </c>
      <c r="M9" s="217">
        <v>14</v>
      </c>
      <c r="N9" s="217">
        <v>15</v>
      </c>
    </row>
    <row r="10" spans="1:14" x14ac:dyDescent="0.25">
      <c r="A10" s="480" t="s">
        <v>426</v>
      </c>
      <c r="B10" s="480"/>
      <c r="C10" s="484"/>
      <c r="D10" s="220" t="s">
        <v>41</v>
      </c>
      <c r="E10" s="221">
        <f>E11+E12+E13+E14</f>
        <v>42978.1</v>
      </c>
      <c r="F10" s="221">
        <f t="shared" ref="F10" si="0">F11+F12+F13+F14</f>
        <v>0</v>
      </c>
      <c r="G10" s="222">
        <f>F10/E10*100</f>
        <v>0</v>
      </c>
      <c r="H10" s="487" t="s">
        <v>427</v>
      </c>
      <c r="I10" s="487" t="s">
        <v>427</v>
      </c>
      <c r="J10" s="487" t="s">
        <v>427</v>
      </c>
      <c r="K10" s="487" t="s">
        <v>427</v>
      </c>
      <c r="L10" s="487" t="s">
        <v>427</v>
      </c>
      <c r="M10" s="476" t="s">
        <v>428</v>
      </c>
      <c r="N10" s="476" t="s">
        <v>429</v>
      </c>
    </row>
    <row r="11" spans="1:14" ht="26.4" x14ac:dyDescent="0.25">
      <c r="A11" s="480"/>
      <c r="B11" s="480"/>
      <c r="C11" s="485"/>
      <c r="D11" s="220" t="s">
        <v>37</v>
      </c>
      <c r="E11" s="221">
        <f>E17+E22</f>
        <v>0</v>
      </c>
      <c r="F11" s="221">
        <f>F17+F22</f>
        <v>0</v>
      </c>
      <c r="G11" s="222" t="e">
        <f t="shared" ref="G11:G24" si="1">F11/E11*100</f>
        <v>#DIV/0!</v>
      </c>
      <c r="H11" s="488"/>
      <c r="I11" s="488"/>
      <c r="J11" s="488"/>
      <c r="K11" s="488"/>
      <c r="L11" s="488"/>
      <c r="M11" s="477"/>
      <c r="N11" s="477"/>
    </row>
    <row r="12" spans="1:14" ht="39.6" x14ac:dyDescent="0.25">
      <c r="A12" s="480"/>
      <c r="B12" s="480"/>
      <c r="C12" s="485"/>
      <c r="D12" s="223" t="s">
        <v>2</v>
      </c>
      <c r="E12" s="221">
        <f>E18+E23</f>
        <v>0</v>
      </c>
      <c r="F12" s="221">
        <f>F18+F23</f>
        <v>0</v>
      </c>
      <c r="G12" s="222" t="e">
        <f t="shared" si="1"/>
        <v>#DIV/0!</v>
      </c>
      <c r="H12" s="488"/>
      <c r="I12" s="488"/>
      <c r="J12" s="488"/>
      <c r="K12" s="488"/>
      <c r="L12" s="488"/>
      <c r="M12" s="477"/>
      <c r="N12" s="477"/>
    </row>
    <row r="13" spans="1:14" x14ac:dyDescent="0.25">
      <c r="A13" s="480"/>
      <c r="B13" s="480"/>
      <c r="C13" s="485"/>
      <c r="D13" s="223" t="s">
        <v>43</v>
      </c>
      <c r="E13" s="221">
        <f>E19+E24+E29+E34+E39+E44+E49</f>
        <v>42978.1</v>
      </c>
      <c r="F13" s="221">
        <f>F19+F24+F34+F44</f>
        <v>0</v>
      </c>
      <c r="G13" s="222">
        <f t="shared" si="1"/>
        <v>0</v>
      </c>
      <c r="H13" s="488"/>
      <c r="I13" s="488"/>
      <c r="J13" s="488"/>
      <c r="K13" s="488"/>
      <c r="L13" s="488"/>
      <c r="M13" s="477"/>
      <c r="N13" s="477"/>
    </row>
    <row r="14" spans="1:14" ht="26.4" x14ac:dyDescent="0.25">
      <c r="A14" s="480"/>
      <c r="B14" s="480"/>
      <c r="C14" s="486"/>
      <c r="D14" s="223" t="s">
        <v>267</v>
      </c>
      <c r="E14" s="221">
        <f>E20+E25</f>
        <v>0</v>
      </c>
      <c r="F14" s="221">
        <f>F20+F25</f>
        <v>0</v>
      </c>
      <c r="G14" s="222" t="e">
        <f t="shared" si="1"/>
        <v>#DIV/0!</v>
      </c>
      <c r="H14" s="489"/>
      <c r="I14" s="489"/>
      <c r="J14" s="489"/>
      <c r="K14" s="489"/>
      <c r="L14" s="489"/>
      <c r="M14" s="478"/>
      <c r="N14" s="478"/>
    </row>
    <row r="15" spans="1:14" x14ac:dyDescent="0.25">
      <c r="A15" s="479" t="s">
        <v>36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224"/>
      <c r="N15" s="224"/>
    </row>
    <row r="16" spans="1:14" ht="75.75" customHeight="1" x14ac:dyDescent="0.25">
      <c r="A16" s="452">
        <v>1</v>
      </c>
      <c r="B16" s="480" t="s">
        <v>430</v>
      </c>
      <c r="C16" s="481" t="s">
        <v>342</v>
      </c>
      <c r="D16" s="225" t="s">
        <v>41</v>
      </c>
      <c r="E16" s="221">
        <f>SUM(E17:E20)</f>
        <v>18188.599999999999</v>
      </c>
      <c r="F16" s="221">
        <f>SUM(F17:F20)</f>
        <v>0</v>
      </c>
      <c r="G16" s="222">
        <f t="shared" si="1"/>
        <v>0</v>
      </c>
      <c r="H16" s="226">
        <v>4</v>
      </c>
      <c r="I16" s="226" t="s">
        <v>431</v>
      </c>
      <c r="J16" s="226">
        <v>83.8</v>
      </c>
      <c r="K16" s="227">
        <v>90.7</v>
      </c>
      <c r="L16" s="228">
        <f>K16/J16*100</f>
        <v>108.23389021479714</v>
      </c>
      <c r="M16" s="226" t="s">
        <v>432</v>
      </c>
      <c r="N16" s="226" t="s">
        <v>433</v>
      </c>
    </row>
    <row r="17" spans="1:1680" ht="111.75" customHeight="1" x14ac:dyDescent="0.25">
      <c r="A17" s="452"/>
      <c r="B17" s="480"/>
      <c r="C17" s="481"/>
      <c r="D17" s="225" t="s">
        <v>37</v>
      </c>
      <c r="E17" s="221">
        <v>0</v>
      </c>
      <c r="F17" s="221">
        <v>0</v>
      </c>
      <c r="G17" s="222" t="e">
        <f t="shared" si="1"/>
        <v>#DIV/0!</v>
      </c>
      <c r="H17" s="226">
        <v>5</v>
      </c>
      <c r="I17" s="226" t="s">
        <v>434</v>
      </c>
      <c r="J17" s="226">
        <v>0.76</v>
      </c>
      <c r="K17" s="227">
        <v>0.97199999999999998</v>
      </c>
      <c r="L17" s="228">
        <f t="shared" ref="L17:L18" si="2">K17/J17*100</f>
        <v>127.89473684210526</v>
      </c>
      <c r="M17" s="229" t="s">
        <v>435</v>
      </c>
      <c r="N17" s="229" t="s">
        <v>436</v>
      </c>
    </row>
    <row r="18" spans="1:1680" ht="81.150000000000006" customHeight="1" x14ac:dyDescent="0.25">
      <c r="A18" s="452"/>
      <c r="B18" s="480"/>
      <c r="C18" s="481"/>
      <c r="D18" s="230" t="s">
        <v>437</v>
      </c>
      <c r="E18" s="221">
        <v>0</v>
      </c>
      <c r="F18" s="221">
        <v>0</v>
      </c>
      <c r="G18" s="221" t="e">
        <f t="shared" si="1"/>
        <v>#DIV/0!</v>
      </c>
      <c r="H18" s="226">
        <v>6</v>
      </c>
      <c r="I18" s="226" t="s">
        <v>438</v>
      </c>
      <c r="J18" s="226">
        <v>1.2999999999999999E-3</v>
      </c>
      <c r="K18" s="227">
        <v>2.1510000000000001E-3</v>
      </c>
      <c r="L18" s="228">
        <f t="shared" si="2"/>
        <v>165.46153846153848</v>
      </c>
      <c r="M18" s="229" t="s">
        <v>439</v>
      </c>
      <c r="N18" s="229" t="s">
        <v>440</v>
      </c>
    </row>
    <row r="19" spans="1:1680" x14ac:dyDescent="0.25">
      <c r="A19" s="452"/>
      <c r="B19" s="480"/>
      <c r="C19" s="481"/>
      <c r="D19" s="230" t="s">
        <v>43</v>
      </c>
      <c r="E19" s="221">
        <v>18188.599999999999</v>
      </c>
      <c r="F19" s="221">
        <v>0</v>
      </c>
      <c r="G19" s="222">
        <f t="shared" si="1"/>
        <v>0</v>
      </c>
      <c r="H19" s="439">
        <v>7</v>
      </c>
      <c r="I19" s="439" t="s">
        <v>441</v>
      </c>
      <c r="J19" s="482">
        <v>0.18</v>
      </c>
      <c r="K19" s="436">
        <v>0.20799999999999999</v>
      </c>
      <c r="L19" s="469">
        <f>K19/J19*100</f>
        <v>115.55555555555554</v>
      </c>
      <c r="M19" s="471" t="s">
        <v>442</v>
      </c>
      <c r="N19" s="471" t="s">
        <v>443</v>
      </c>
    </row>
    <row r="20" spans="1:1680" s="232" customFormat="1" ht="70.5" customHeight="1" x14ac:dyDescent="0.25">
      <c r="A20" s="452"/>
      <c r="B20" s="480"/>
      <c r="C20" s="481"/>
      <c r="D20" s="230" t="s">
        <v>267</v>
      </c>
      <c r="E20" s="221">
        <v>0</v>
      </c>
      <c r="F20" s="221">
        <v>0</v>
      </c>
      <c r="G20" s="222" t="e">
        <f t="shared" si="1"/>
        <v>#DIV/0!</v>
      </c>
      <c r="H20" s="441"/>
      <c r="I20" s="441"/>
      <c r="J20" s="483"/>
      <c r="K20" s="438"/>
      <c r="L20" s="470"/>
      <c r="M20" s="451"/>
      <c r="N20" s="451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214"/>
      <c r="EB20" s="214"/>
      <c r="EC20" s="214"/>
      <c r="ED20" s="214"/>
      <c r="EE20" s="214"/>
      <c r="EF20" s="214"/>
      <c r="EG20" s="214"/>
      <c r="EH20" s="214"/>
      <c r="EI20" s="214"/>
      <c r="EJ20" s="214"/>
      <c r="EK20" s="214"/>
      <c r="EL20" s="214"/>
      <c r="EM20" s="214"/>
      <c r="EN20" s="214"/>
      <c r="EO20" s="214"/>
      <c r="EP20" s="214"/>
      <c r="EQ20" s="214"/>
      <c r="ER20" s="214"/>
      <c r="ES20" s="214"/>
      <c r="ET20" s="214"/>
      <c r="EU20" s="214"/>
      <c r="EV20" s="214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214"/>
      <c r="FH20" s="214"/>
      <c r="FI20" s="214"/>
      <c r="FJ20" s="214"/>
      <c r="FK20" s="214"/>
      <c r="FL20" s="214"/>
      <c r="FM20" s="214"/>
      <c r="FN20" s="214"/>
      <c r="FO20" s="214"/>
      <c r="FP20" s="214"/>
      <c r="FQ20" s="214"/>
      <c r="FR20" s="214"/>
      <c r="FS20" s="214"/>
      <c r="FT20" s="214"/>
      <c r="FU20" s="214"/>
      <c r="FV20" s="214"/>
      <c r="FW20" s="214"/>
      <c r="FX20" s="214"/>
      <c r="FY20" s="214"/>
      <c r="FZ20" s="214"/>
      <c r="GA20" s="214"/>
      <c r="GB20" s="214"/>
      <c r="GC20" s="214"/>
      <c r="GD20" s="214"/>
      <c r="GE20" s="214"/>
      <c r="GF20" s="214"/>
      <c r="GG20" s="214"/>
      <c r="GH20" s="214"/>
      <c r="GI20" s="214"/>
      <c r="GJ20" s="214"/>
      <c r="GK20" s="214"/>
      <c r="GL20" s="214"/>
      <c r="GM20" s="214"/>
      <c r="GN20" s="214"/>
      <c r="GO20" s="214"/>
      <c r="GP20" s="214"/>
      <c r="GQ20" s="214"/>
      <c r="GR20" s="214"/>
      <c r="GS20" s="214"/>
      <c r="GT20" s="214"/>
      <c r="GU20" s="214"/>
      <c r="GV20" s="214"/>
      <c r="GW20" s="214"/>
      <c r="GX20" s="214"/>
      <c r="GY20" s="214"/>
      <c r="GZ20" s="214"/>
      <c r="HA20" s="214"/>
      <c r="HB20" s="214"/>
      <c r="HC20" s="214"/>
      <c r="HD20" s="214"/>
      <c r="HE20" s="214"/>
      <c r="HF20" s="214"/>
      <c r="HG20" s="214"/>
      <c r="HH20" s="214"/>
      <c r="HI20" s="214"/>
      <c r="HJ20" s="214"/>
      <c r="HK20" s="214"/>
      <c r="HL20" s="214"/>
      <c r="HM20" s="214"/>
      <c r="HN20" s="214"/>
      <c r="HO20" s="214"/>
      <c r="HP20" s="214"/>
      <c r="HQ20" s="214"/>
      <c r="HR20" s="214"/>
      <c r="HS20" s="214"/>
      <c r="HT20" s="214"/>
      <c r="HU20" s="214"/>
      <c r="HV20" s="214"/>
      <c r="HW20" s="214"/>
      <c r="HX20" s="214"/>
      <c r="HY20" s="214"/>
      <c r="HZ20" s="214"/>
      <c r="IA20" s="214"/>
      <c r="IB20" s="214"/>
      <c r="IC20" s="214"/>
      <c r="ID20" s="214"/>
      <c r="IE20" s="214"/>
      <c r="IF20" s="214"/>
      <c r="IG20" s="214"/>
      <c r="IH20" s="214"/>
      <c r="II20" s="214"/>
      <c r="IJ20" s="214"/>
      <c r="IK20" s="214"/>
      <c r="IL20" s="214"/>
      <c r="IM20" s="214"/>
      <c r="IN20" s="214"/>
      <c r="IO20" s="214"/>
      <c r="IP20" s="214"/>
      <c r="IQ20" s="214"/>
      <c r="IR20" s="214"/>
      <c r="IS20" s="214"/>
      <c r="IT20" s="214"/>
      <c r="IU20" s="214"/>
      <c r="IV20" s="214"/>
      <c r="IW20" s="214"/>
      <c r="IX20" s="214"/>
      <c r="IY20" s="214"/>
      <c r="IZ20" s="214"/>
      <c r="JA20" s="214"/>
      <c r="JB20" s="214"/>
      <c r="JC20" s="214"/>
      <c r="JD20" s="214"/>
      <c r="JE20" s="214"/>
      <c r="JF20" s="214"/>
      <c r="JG20" s="214"/>
      <c r="JH20" s="214"/>
      <c r="JI20" s="214"/>
      <c r="JJ20" s="214"/>
      <c r="JK20" s="214"/>
      <c r="JL20" s="214"/>
      <c r="JM20" s="214"/>
      <c r="JN20" s="214"/>
      <c r="JO20" s="214"/>
      <c r="JP20" s="214"/>
      <c r="JQ20" s="214"/>
      <c r="JR20" s="214"/>
      <c r="JS20" s="214"/>
      <c r="JT20" s="214"/>
      <c r="JU20" s="214"/>
      <c r="JV20" s="214"/>
      <c r="JW20" s="214"/>
      <c r="JX20" s="214"/>
      <c r="JY20" s="214"/>
      <c r="JZ20" s="214"/>
      <c r="KA20" s="214"/>
      <c r="KB20" s="214"/>
      <c r="KC20" s="214"/>
      <c r="KD20" s="214"/>
      <c r="KE20" s="214"/>
      <c r="KF20" s="214"/>
      <c r="KG20" s="214"/>
      <c r="KH20" s="214"/>
      <c r="KI20" s="214"/>
      <c r="KJ20" s="214"/>
      <c r="KK20" s="214"/>
      <c r="KL20" s="214"/>
      <c r="KM20" s="214"/>
      <c r="KN20" s="214"/>
      <c r="KO20" s="214"/>
      <c r="KP20" s="214"/>
      <c r="KQ20" s="214"/>
      <c r="KR20" s="214"/>
      <c r="KS20" s="214"/>
      <c r="KT20" s="214"/>
      <c r="KU20" s="214"/>
      <c r="KV20" s="214"/>
      <c r="KW20" s="214"/>
      <c r="KX20" s="214"/>
      <c r="KY20" s="214"/>
      <c r="KZ20" s="214"/>
      <c r="LA20" s="214"/>
      <c r="LB20" s="214"/>
      <c r="LC20" s="214"/>
      <c r="LD20" s="214"/>
      <c r="LE20" s="214"/>
      <c r="LF20" s="214"/>
      <c r="LG20" s="214"/>
      <c r="LH20" s="214"/>
      <c r="LI20" s="214"/>
      <c r="LJ20" s="214"/>
      <c r="LK20" s="214"/>
      <c r="LL20" s="214"/>
      <c r="LM20" s="214"/>
      <c r="LN20" s="214"/>
      <c r="LO20" s="214"/>
      <c r="LP20" s="214"/>
      <c r="LQ20" s="214"/>
      <c r="LR20" s="214"/>
      <c r="LS20" s="214"/>
      <c r="LT20" s="214"/>
      <c r="LU20" s="214"/>
      <c r="LV20" s="214"/>
      <c r="LW20" s="214"/>
      <c r="LX20" s="214"/>
      <c r="LY20" s="214"/>
      <c r="LZ20" s="214"/>
      <c r="MA20" s="214"/>
      <c r="MB20" s="214"/>
      <c r="MC20" s="214"/>
      <c r="MD20" s="214"/>
      <c r="ME20" s="214"/>
      <c r="MF20" s="214"/>
      <c r="MG20" s="214"/>
      <c r="MH20" s="214"/>
      <c r="MI20" s="214"/>
      <c r="MJ20" s="214"/>
      <c r="MK20" s="214"/>
      <c r="ML20" s="214"/>
      <c r="MM20" s="214"/>
      <c r="MN20" s="214"/>
      <c r="MO20" s="214"/>
      <c r="MP20" s="214"/>
      <c r="MQ20" s="214"/>
      <c r="MR20" s="214"/>
      <c r="MS20" s="214"/>
      <c r="MT20" s="214"/>
      <c r="MU20" s="214"/>
      <c r="MV20" s="214"/>
      <c r="MW20" s="214"/>
      <c r="MX20" s="214"/>
      <c r="MY20" s="214"/>
      <c r="MZ20" s="214"/>
      <c r="NA20" s="214"/>
      <c r="NB20" s="214"/>
      <c r="NC20" s="214"/>
      <c r="ND20" s="214"/>
      <c r="NE20" s="214"/>
      <c r="NF20" s="214"/>
      <c r="NG20" s="214"/>
      <c r="NH20" s="214"/>
      <c r="NI20" s="214"/>
      <c r="NJ20" s="214"/>
      <c r="NK20" s="214"/>
      <c r="NL20" s="214"/>
      <c r="NM20" s="214"/>
      <c r="NN20" s="214"/>
      <c r="NO20" s="214"/>
      <c r="NP20" s="214"/>
      <c r="NQ20" s="214"/>
      <c r="NR20" s="214"/>
      <c r="NS20" s="214"/>
      <c r="NT20" s="214"/>
      <c r="NU20" s="214"/>
      <c r="NV20" s="214"/>
      <c r="NW20" s="214"/>
      <c r="NX20" s="214"/>
      <c r="NY20" s="214"/>
      <c r="NZ20" s="214"/>
      <c r="OA20" s="214"/>
      <c r="OB20" s="214"/>
      <c r="OC20" s="214"/>
      <c r="OD20" s="214"/>
      <c r="OE20" s="214"/>
      <c r="OF20" s="214"/>
      <c r="OG20" s="214"/>
      <c r="OH20" s="214"/>
      <c r="OI20" s="214"/>
      <c r="OJ20" s="214"/>
      <c r="OK20" s="214"/>
      <c r="OL20" s="214"/>
      <c r="OM20" s="214"/>
      <c r="ON20" s="214"/>
      <c r="OO20" s="214"/>
      <c r="OP20" s="214"/>
      <c r="OQ20" s="214"/>
      <c r="OR20" s="214"/>
      <c r="OS20" s="214"/>
      <c r="OT20" s="214"/>
      <c r="OU20" s="214"/>
      <c r="OV20" s="214"/>
      <c r="OW20" s="214"/>
      <c r="OX20" s="214"/>
      <c r="OY20" s="214"/>
      <c r="OZ20" s="214"/>
      <c r="PA20" s="214"/>
      <c r="PB20" s="214"/>
      <c r="PC20" s="214"/>
      <c r="PD20" s="214"/>
      <c r="PE20" s="214"/>
      <c r="PF20" s="214"/>
      <c r="PG20" s="214"/>
      <c r="PH20" s="214"/>
      <c r="PI20" s="214"/>
      <c r="PJ20" s="214"/>
      <c r="PK20" s="214"/>
      <c r="PL20" s="214"/>
      <c r="PM20" s="214"/>
      <c r="PN20" s="214"/>
      <c r="PO20" s="214"/>
      <c r="PP20" s="214"/>
      <c r="PQ20" s="214"/>
      <c r="PR20" s="214"/>
      <c r="PS20" s="214"/>
      <c r="PT20" s="214"/>
      <c r="PU20" s="214"/>
      <c r="PV20" s="214"/>
      <c r="PW20" s="214"/>
      <c r="PX20" s="214"/>
      <c r="PY20" s="214"/>
      <c r="PZ20" s="214"/>
      <c r="QA20" s="214"/>
      <c r="QB20" s="214"/>
      <c r="QC20" s="214"/>
      <c r="QD20" s="214"/>
      <c r="QE20" s="214"/>
      <c r="QF20" s="214"/>
      <c r="QG20" s="214"/>
      <c r="QH20" s="214"/>
      <c r="QI20" s="214"/>
      <c r="QJ20" s="214"/>
      <c r="QK20" s="214"/>
      <c r="QL20" s="214"/>
      <c r="QM20" s="214"/>
      <c r="QN20" s="214"/>
      <c r="QO20" s="214"/>
      <c r="QP20" s="214"/>
      <c r="QQ20" s="214"/>
      <c r="QR20" s="214"/>
      <c r="QS20" s="214"/>
      <c r="QT20" s="214"/>
      <c r="QU20" s="214"/>
      <c r="QV20" s="214"/>
      <c r="QW20" s="214"/>
      <c r="QX20" s="214"/>
      <c r="QY20" s="214"/>
      <c r="QZ20" s="214"/>
      <c r="RA20" s="214"/>
      <c r="RB20" s="214"/>
      <c r="RC20" s="214"/>
      <c r="RD20" s="214"/>
      <c r="RE20" s="214"/>
      <c r="RF20" s="214"/>
      <c r="RG20" s="214"/>
      <c r="RH20" s="214"/>
      <c r="RI20" s="214"/>
      <c r="RJ20" s="214"/>
      <c r="RK20" s="214"/>
      <c r="RL20" s="214"/>
      <c r="RM20" s="214"/>
      <c r="RN20" s="214"/>
      <c r="RO20" s="214"/>
      <c r="RP20" s="214"/>
      <c r="RQ20" s="214"/>
      <c r="RR20" s="214"/>
      <c r="RS20" s="214"/>
      <c r="RT20" s="214"/>
      <c r="RU20" s="214"/>
      <c r="RV20" s="214"/>
      <c r="RW20" s="214"/>
      <c r="RX20" s="214"/>
      <c r="RY20" s="214"/>
      <c r="RZ20" s="214"/>
      <c r="SA20" s="214"/>
      <c r="SB20" s="214"/>
      <c r="SC20" s="214"/>
      <c r="SD20" s="214"/>
      <c r="SE20" s="214"/>
      <c r="SF20" s="214"/>
      <c r="SG20" s="214"/>
      <c r="SH20" s="214"/>
      <c r="SI20" s="214"/>
      <c r="SJ20" s="214"/>
      <c r="SK20" s="214"/>
      <c r="SL20" s="214"/>
      <c r="SM20" s="214"/>
      <c r="SN20" s="214"/>
      <c r="SO20" s="214"/>
      <c r="SP20" s="214"/>
      <c r="SQ20" s="214"/>
      <c r="SR20" s="214"/>
      <c r="SS20" s="214"/>
      <c r="ST20" s="214"/>
      <c r="SU20" s="214"/>
      <c r="SV20" s="214"/>
      <c r="SW20" s="214"/>
      <c r="SX20" s="214"/>
      <c r="SY20" s="214"/>
      <c r="SZ20" s="214"/>
      <c r="TA20" s="214"/>
      <c r="TB20" s="214"/>
      <c r="TC20" s="214"/>
      <c r="TD20" s="214"/>
      <c r="TE20" s="214"/>
      <c r="TF20" s="214"/>
      <c r="TG20" s="214"/>
      <c r="TH20" s="214"/>
      <c r="TI20" s="214"/>
      <c r="TJ20" s="214"/>
      <c r="TK20" s="214"/>
      <c r="TL20" s="214"/>
      <c r="TM20" s="214"/>
      <c r="TN20" s="214"/>
      <c r="TO20" s="214"/>
      <c r="TP20" s="214"/>
      <c r="TQ20" s="214"/>
      <c r="TR20" s="214"/>
      <c r="TS20" s="214"/>
      <c r="TT20" s="214"/>
      <c r="TU20" s="214"/>
      <c r="TV20" s="214"/>
      <c r="TW20" s="214"/>
      <c r="TX20" s="214"/>
      <c r="TY20" s="214"/>
      <c r="TZ20" s="214"/>
      <c r="UA20" s="214"/>
      <c r="UB20" s="214"/>
      <c r="UC20" s="214"/>
      <c r="UD20" s="214"/>
      <c r="UE20" s="214"/>
      <c r="UF20" s="214"/>
      <c r="UG20" s="214"/>
      <c r="UH20" s="214"/>
      <c r="UI20" s="214"/>
      <c r="UJ20" s="214"/>
      <c r="UK20" s="214"/>
      <c r="UL20" s="214"/>
      <c r="UM20" s="214"/>
      <c r="UN20" s="214"/>
      <c r="UO20" s="214"/>
      <c r="UP20" s="214"/>
      <c r="UQ20" s="214"/>
      <c r="UR20" s="214"/>
      <c r="US20" s="214"/>
      <c r="UT20" s="214"/>
      <c r="UU20" s="214"/>
      <c r="UV20" s="214"/>
      <c r="UW20" s="214"/>
      <c r="UX20" s="214"/>
      <c r="UY20" s="214"/>
      <c r="UZ20" s="214"/>
      <c r="VA20" s="214"/>
      <c r="VB20" s="214"/>
      <c r="VC20" s="214"/>
      <c r="VD20" s="214"/>
      <c r="VE20" s="214"/>
      <c r="VF20" s="214"/>
      <c r="VG20" s="214"/>
      <c r="VH20" s="214"/>
      <c r="VI20" s="214"/>
      <c r="VJ20" s="214"/>
      <c r="VK20" s="214"/>
      <c r="VL20" s="214"/>
      <c r="VM20" s="214"/>
      <c r="VN20" s="214"/>
      <c r="VO20" s="214"/>
      <c r="VP20" s="214"/>
      <c r="VQ20" s="214"/>
      <c r="VR20" s="214"/>
      <c r="VS20" s="214"/>
      <c r="VT20" s="214"/>
      <c r="VU20" s="214"/>
      <c r="VV20" s="214"/>
      <c r="VW20" s="214"/>
      <c r="VX20" s="214"/>
      <c r="VY20" s="214"/>
      <c r="VZ20" s="214"/>
      <c r="WA20" s="214"/>
      <c r="WB20" s="214"/>
      <c r="WC20" s="214"/>
      <c r="WD20" s="214"/>
      <c r="WE20" s="214"/>
      <c r="WF20" s="214"/>
      <c r="WG20" s="214"/>
      <c r="WH20" s="214"/>
      <c r="WI20" s="214"/>
      <c r="WJ20" s="214"/>
      <c r="WK20" s="214"/>
      <c r="WL20" s="214"/>
      <c r="WM20" s="214"/>
      <c r="WN20" s="214"/>
      <c r="WO20" s="214"/>
      <c r="WP20" s="214"/>
      <c r="WQ20" s="214"/>
      <c r="WR20" s="214"/>
      <c r="WS20" s="214"/>
      <c r="WT20" s="214"/>
      <c r="WU20" s="214"/>
      <c r="WV20" s="214"/>
      <c r="WW20" s="214"/>
      <c r="WX20" s="214"/>
      <c r="WY20" s="214"/>
      <c r="WZ20" s="214"/>
      <c r="XA20" s="214"/>
      <c r="XB20" s="214"/>
      <c r="XC20" s="214"/>
      <c r="XD20" s="214"/>
      <c r="XE20" s="214"/>
      <c r="XF20" s="214"/>
      <c r="XG20" s="214"/>
      <c r="XH20" s="214"/>
      <c r="XI20" s="214"/>
      <c r="XJ20" s="214"/>
      <c r="XK20" s="214"/>
      <c r="XL20" s="214"/>
      <c r="XM20" s="214"/>
      <c r="XN20" s="214"/>
      <c r="XO20" s="214"/>
      <c r="XP20" s="214"/>
      <c r="XQ20" s="214"/>
      <c r="XR20" s="214"/>
      <c r="XS20" s="214"/>
      <c r="XT20" s="214"/>
      <c r="XU20" s="214"/>
      <c r="XV20" s="214"/>
      <c r="XW20" s="214"/>
      <c r="XX20" s="214"/>
      <c r="XY20" s="214"/>
      <c r="XZ20" s="214"/>
      <c r="YA20" s="214"/>
      <c r="YB20" s="214"/>
      <c r="YC20" s="214"/>
      <c r="YD20" s="214"/>
      <c r="YE20" s="214"/>
      <c r="YF20" s="214"/>
      <c r="YG20" s="214"/>
      <c r="YH20" s="214"/>
      <c r="YI20" s="214"/>
      <c r="YJ20" s="214"/>
      <c r="YK20" s="214"/>
      <c r="YL20" s="214"/>
      <c r="YM20" s="214"/>
      <c r="YN20" s="214"/>
      <c r="YO20" s="214"/>
      <c r="YP20" s="214"/>
      <c r="YQ20" s="214"/>
      <c r="YR20" s="214"/>
      <c r="YS20" s="214"/>
      <c r="YT20" s="214"/>
      <c r="YU20" s="214"/>
      <c r="YV20" s="214"/>
      <c r="YW20" s="214"/>
      <c r="YX20" s="214"/>
      <c r="YY20" s="214"/>
      <c r="YZ20" s="214"/>
      <c r="ZA20" s="214"/>
      <c r="ZB20" s="214"/>
      <c r="ZC20" s="214"/>
      <c r="ZD20" s="214"/>
      <c r="ZE20" s="214"/>
      <c r="ZF20" s="214"/>
      <c r="ZG20" s="214"/>
      <c r="ZH20" s="214"/>
      <c r="ZI20" s="214"/>
      <c r="ZJ20" s="214"/>
      <c r="ZK20" s="214"/>
      <c r="ZL20" s="214"/>
      <c r="ZM20" s="214"/>
      <c r="ZN20" s="214"/>
      <c r="ZO20" s="214"/>
      <c r="ZP20" s="214"/>
      <c r="ZQ20" s="214"/>
      <c r="ZR20" s="214"/>
      <c r="ZS20" s="214"/>
      <c r="ZT20" s="214"/>
      <c r="ZU20" s="214"/>
      <c r="ZV20" s="214"/>
      <c r="ZW20" s="214"/>
      <c r="ZX20" s="214"/>
      <c r="ZY20" s="214"/>
      <c r="ZZ20" s="214"/>
      <c r="AAA20" s="214"/>
      <c r="AAB20" s="214"/>
      <c r="AAC20" s="214"/>
      <c r="AAD20" s="214"/>
      <c r="AAE20" s="214"/>
      <c r="AAF20" s="214"/>
      <c r="AAG20" s="214"/>
      <c r="AAH20" s="214"/>
      <c r="AAI20" s="214"/>
      <c r="AAJ20" s="214"/>
      <c r="AAK20" s="214"/>
      <c r="AAL20" s="214"/>
      <c r="AAM20" s="214"/>
      <c r="AAN20" s="214"/>
      <c r="AAO20" s="214"/>
      <c r="AAP20" s="214"/>
      <c r="AAQ20" s="214"/>
      <c r="AAR20" s="214"/>
      <c r="AAS20" s="214"/>
      <c r="AAT20" s="214"/>
      <c r="AAU20" s="214"/>
      <c r="AAV20" s="214"/>
      <c r="AAW20" s="214"/>
      <c r="AAX20" s="214"/>
      <c r="AAY20" s="214"/>
      <c r="AAZ20" s="214"/>
      <c r="ABA20" s="214"/>
      <c r="ABB20" s="214"/>
      <c r="ABC20" s="214"/>
      <c r="ABD20" s="214"/>
      <c r="ABE20" s="214"/>
      <c r="ABF20" s="214"/>
      <c r="ABG20" s="214"/>
      <c r="ABH20" s="214"/>
      <c r="ABI20" s="214"/>
      <c r="ABJ20" s="214"/>
      <c r="ABK20" s="214"/>
      <c r="ABL20" s="214"/>
      <c r="ABM20" s="214"/>
      <c r="ABN20" s="214"/>
      <c r="ABO20" s="214"/>
      <c r="ABP20" s="214"/>
      <c r="ABQ20" s="214"/>
      <c r="ABR20" s="214"/>
      <c r="ABS20" s="214"/>
      <c r="ABT20" s="214"/>
      <c r="ABU20" s="214"/>
      <c r="ABV20" s="214"/>
      <c r="ABW20" s="214"/>
      <c r="ABX20" s="214"/>
      <c r="ABY20" s="214"/>
      <c r="ABZ20" s="214"/>
      <c r="ACA20" s="214"/>
      <c r="ACB20" s="214"/>
      <c r="ACC20" s="214"/>
      <c r="ACD20" s="214"/>
      <c r="ACE20" s="214"/>
      <c r="ACF20" s="214"/>
      <c r="ACG20" s="214"/>
      <c r="ACH20" s="214"/>
      <c r="ACI20" s="214"/>
      <c r="ACJ20" s="214"/>
      <c r="ACK20" s="214"/>
      <c r="ACL20" s="214"/>
      <c r="ACM20" s="214"/>
      <c r="ACN20" s="214"/>
      <c r="ACO20" s="214"/>
      <c r="ACP20" s="214"/>
      <c r="ACQ20" s="214"/>
      <c r="ACR20" s="214"/>
      <c r="ACS20" s="214"/>
      <c r="ACT20" s="214"/>
      <c r="ACU20" s="214"/>
      <c r="ACV20" s="214"/>
      <c r="ACW20" s="214"/>
      <c r="ACX20" s="214"/>
      <c r="ACY20" s="214"/>
      <c r="ACZ20" s="214"/>
      <c r="ADA20" s="214"/>
      <c r="ADB20" s="214"/>
      <c r="ADC20" s="214"/>
      <c r="ADD20" s="214"/>
      <c r="ADE20" s="214"/>
      <c r="ADF20" s="214"/>
      <c r="ADG20" s="214"/>
      <c r="ADH20" s="214"/>
      <c r="ADI20" s="214"/>
      <c r="ADJ20" s="214"/>
      <c r="ADK20" s="214"/>
      <c r="ADL20" s="214"/>
      <c r="ADM20" s="214"/>
      <c r="ADN20" s="214"/>
      <c r="ADO20" s="214"/>
      <c r="ADP20" s="214"/>
      <c r="ADQ20" s="214"/>
      <c r="ADR20" s="214"/>
      <c r="ADS20" s="214"/>
      <c r="ADT20" s="214"/>
      <c r="ADU20" s="214"/>
      <c r="ADV20" s="214"/>
      <c r="ADW20" s="214"/>
      <c r="ADX20" s="214"/>
      <c r="ADY20" s="214"/>
      <c r="ADZ20" s="214"/>
      <c r="AEA20" s="214"/>
      <c r="AEB20" s="214"/>
      <c r="AEC20" s="214"/>
      <c r="AED20" s="214"/>
      <c r="AEE20" s="214"/>
      <c r="AEF20" s="214"/>
      <c r="AEG20" s="214"/>
      <c r="AEH20" s="214"/>
      <c r="AEI20" s="214"/>
      <c r="AEJ20" s="214"/>
      <c r="AEK20" s="214"/>
      <c r="AEL20" s="214"/>
      <c r="AEM20" s="214"/>
      <c r="AEN20" s="214"/>
      <c r="AEO20" s="214"/>
      <c r="AEP20" s="214"/>
      <c r="AEQ20" s="214"/>
      <c r="AER20" s="214"/>
      <c r="AES20" s="214"/>
      <c r="AET20" s="214"/>
      <c r="AEU20" s="214"/>
      <c r="AEV20" s="214"/>
      <c r="AEW20" s="214"/>
      <c r="AEX20" s="214"/>
      <c r="AEY20" s="214"/>
      <c r="AEZ20" s="214"/>
      <c r="AFA20" s="214"/>
      <c r="AFB20" s="214"/>
      <c r="AFC20" s="214"/>
      <c r="AFD20" s="214"/>
      <c r="AFE20" s="214"/>
      <c r="AFF20" s="214"/>
      <c r="AFG20" s="214"/>
      <c r="AFH20" s="214"/>
      <c r="AFI20" s="214"/>
      <c r="AFJ20" s="214"/>
      <c r="AFK20" s="214"/>
      <c r="AFL20" s="214"/>
      <c r="AFM20" s="214"/>
      <c r="AFN20" s="214"/>
      <c r="AFO20" s="214"/>
      <c r="AFP20" s="214"/>
      <c r="AFQ20" s="214"/>
      <c r="AFR20" s="214"/>
      <c r="AFS20" s="214"/>
      <c r="AFT20" s="214"/>
      <c r="AFU20" s="214"/>
      <c r="AFV20" s="214"/>
      <c r="AFW20" s="214"/>
      <c r="AFX20" s="214"/>
      <c r="AFY20" s="214"/>
      <c r="AFZ20" s="214"/>
      <c r="AGA20" s="214"/>
      <c r="AGB20" s="214"/>
      <c r="AGC20" s="214"/>
      <c r="AGD20" s="214"/>
      <c r="AGE20" s="214"/>
      <c r="AGF20" s="214"/>
      <c r="AGG20" s="214"/>
      <c r="AGH20" s="214"/>
      <c r="AGI20" s="214"/>
      <c r="AGJ20" s="214"/>
      <c r="AGK20" s="214"/>
      <c r="AGL20" s="214"/>
      <c r="AGM20" s="214"/>
      <c r="AGN20" s="214"/>
      <c r="AGO20" s="214"/>
      <c r="AGP20" s="214"/>
      <c r="AGQ20" s="214"/>
      <c r="AGR20" s="214"/>
      <c r="AGS20" s="214"/>
      <c r="AGT20" s="214"/>
      <c r="AGU20" s="214"/>
      <c r="AGV20" s="214"/>
      <c r="AGW20" s="214"/>
      <c r="AGX20" s="214"/>
      <c r="AGY20" s="214"/>
      <c r="AGZ20" s="214"/>
      <c r="AHA20" s="214"/>
      <c r="AHB20" s="214"/>
      <c r="AHC20" s="214"/>
      <c r="AHD20" s="214"/>
      <c r="AHE20" s="214"/>
      <c r="AHF20" s="214"/>
      <c r="AHG20" s="214"/>
      <c r="AHH20" s="214"/>
      <c r="AHI20" s="214"/>
      <c r="AHJ20" s="214"/>
      <c r="AHK20" s="214"/>
      <c r="AHL20" s="214"/>
      <c r="AHM20" s="214"/>
      <c r="AHN20" s="214"/>
      <c r="AHO20" s="214"/>
      <c r="AHP20" s="214"/>
      <c r="AHQ20" s="214"/>
      <c r="AHR20" s="214"/>
      <c r="AHS20" s="214"/>
      <c r="AHT20" s="214"/>
      <c r="AHU20" s="214"/>
      <c r="AHV20" s="214"/>
      <c r="AHW20" s="214"/>
      <c r="AHX20" s="214"/>
      <c r="AHY20" s="214"/>
      <c r="AHZ20" s="214"/>
      <c r="AIA20" s="214"/>
      <c r="AIB20" s="214"/>
      <c r="AIC20" s="214"/>
      <c r="AID20" s="214"/>
      <c r="AIE20" s="214"/>
      <c r="AIF20" s="214"/>
      <c r="AIG20" s="214"/>
      <c r="AIH20" s="214"/>
      <c r="AII20" s="214"/>
      <c r="AIJ20" s="214"/>
      <c r="AIK20" s="214"/>
      <c r="AIL20" s="214"/>
      <c r="AIM20" s="214"/>
      <c r="AIN20" s="214"/>
      <c r="AIO20" s="214"/>
      <c r="AIP20" s="214"/>
      <c r="AIQ20" s="214"/>
      <c r="AIR20" s="214"/>
      <c r="AIS20" s="214"/>
      <c r="AIT20" s="214"/>
      <c r="AIU20" s="214"/>
      <c r="AIV20" s="214"/>
      <c r="AIW20" s="214"/>
      <c r="AIX20" s="214"/>
      <c r="AIY20" s="214"/>
      <c r="AIZ20" s="214"/>
      <c r="AJA20" s="214"/>
      <c r="AJB20" s="214"/>
      <c r="AJC20" s="214"/>
      <c r="AJD20" s="214"/>
      <c r="AJE20" s="214"/>
      <c r="AJF20" s="214"/>
      <c r="AJG20" s="214"/>
      <c r="AJH20" s="214"/>
      <c r="AJI20" s="214"/>
      <c r="AJJ20" s="214"/>
      <c r="AJK20" s="214"/>
      <c r="AJL20" s="214"/>
      <c r="AJM20" s="214"/>
      <c r="AJN20" s="214"/>
      <c r="AJO20" s="214"/>
      <c r="AJP20" s="214"/>
      <c r="AJQ20" s="214"/>
      <c r="AJR20" s="214"/>
      <c r="AJS20" s="214"/>
      <c r="AJT20" s="214"/>
      <c r="AJU20" s="214"/>
      <c r="AJV20" s="214"/>
      <c r="AJW20" s="214"/>
      <c r="AJX20" s="214"/>
      <c r="AJY20" s="214"/>
      <c r="AJZ20" s="214"/>
      <c r="AKA20" s="214"/>
      <c r="AKB20" s="214"/>
      <c r="AKC20" s="214"/>
      <c r="AKD20" s="214"/>
      <c r="AKE20" s="214"/>
      <c r="AKF20" s="214"/>
      <c r="AKG20" s="214"/>
      <c r="AKH20" s="214"/>
      <c r="AKI20" s="214"/>
      <c r="AKJ20" s="214"/>
      <c r="AKK20" s="214"/>
      <c r="AKL20" s="214"/>
      <c r="AKM20" s="214"/>
      <c r="AKN20" s="214"/>
      <c r="AKO20" s="214"/>
      <c r="AKP20" s="214"/>
      <c r="AKQ20" s="214"/>
      <c r="AKR20" s="214"/>
      <c r="AKS20" s="214"/>
      <c r="AKT20" s="214"/>
      <c r="AKU20" s="214"/>
      <c r="AKV20" s="214"/>
      <c r="AKW20" s="214"/>
      <c r="AKX20" s="214"/>
      <c r="AKY20" s="214"/>
      <c r="AKZ20" s="214"/>
      <c r="ALA20" s="214"/>
      <c r="ALB20" s="214"/>
      <c r="ALC20" s="214"/>
      <c r="ALD20" s="214"/>
      <c r="ALE20" s="214"/>
      <c r="ALF20" s="214"/>
      <c r="ALG20" s="214"/>
      <c r="ALH20" s="214"/>
      <c r="ALI20" s="214"/>
      <c r="ALJ20" s="214"/>
      <c r="ALK20" s="214"/>
      <c r="ALL20" s="214"/>
      <c r="ALM20" s="214"/>
      <c r="ALN20" s="214"/>
      <c r="ALO20" s="214"/>
      <c r="ALP20" s="214"/>
      <c r="ALQ20" s="214"/>
      <c r="ALR20" s="214"/>
      <c r="ALS20" s="214"/>
      <c r="ALT20" s="214"/>
      <c r="ALU20" s="214"/>
      <c r="ALV20" s="214"/>
      <c r="ALW20" s="214"/>
      <c r="ALX20" s="214"/>
      <c r="ALY20" s="214"/>
      <c r="ALZ20" s="214"/>
      <c r="AMA20" s="214"/>
      <c r="AMB20" s="214"/>
      <c r="AMC20" s="214"/>
      <c r="AMD20" s="214"/>
      <c r="AME20" s="214"/>
      <c r="AMF20" s="214"/>
      <c r="AMG20" s="214"/>
      <c r="AMH20" s="214"/>
      <c r="AMI20" s="214"/>
      <c r="AMJ20" s="214"/>
      <c r="AMK20" s="214"/>
      <c r="AML20" s="214"/>
      <c r="AMM20" s="214"/>
      <c r="AMN20" s="214"/>
      <c r="AMO20" s="214"/>
      <c r="AMP20" s="214"/>
      <c r="AMQ20" s="214"/>
      <c r="AMR20" s="214"/>
      <c r="AMS20" s="214"/>
      <c r="AMT20" s="214"/>
      <c r="AMU20" s="214"/>
      <c r="AMV20" s="214"/>
      <c r="AMW20" s="214"/>
      <c r="AMX20" s="214"/>
      <c r="AMY20" s="214"/>
      <c r="AMZ20" s="214"/>
      <c r="ANA20" s="214"/>
      <c r="ANB20" s="214"/>
      <c r="ANC20" s="214"/>
      <c r="AND20" s="214"/>
      <c r="ANE20" s="214"/>
      <c r="ANF20" s="214"/>
      <c r="ANG20" s="214"/>
      <c r="ANH20" s="214"/>
      <c r="ANI20" s="214"/>
      <c r="ANJ20" s="214"/>
      <c r="ANK20" s="214"/>
      <c r="ANL20" s="214"/>
      <c r="ANM20" s="214"/>
      <c r="ANN20" s="214"/>
      <c r="ANO20" s="214"/>
      <c r="ANP20" s="214"/>
      <c r="ANQ20" s="214"/>
      <c r="ANR20" s="214"/>
      <c r="ANS20" s="214"/>
      <c r="ANT20" s="214"/>
      <c r="ANU20" s="214"/>
      <c r="ANV20" s="214"/>
      <c r="ANW20" s="214"/>
      <c r="ANX20" s="214"/>
      <c r="ANY20" s="214"/>
      <c r="ANZ20" s="214"/>
      <c r="AOA20" s="214"/>
      <c r="AOB20" s="214"/>
      <c r="AOC20" s="214"/>
      <c r="AOD20" s="214"/>
      <c r="AOE20" s="214"/>
      <c r="AOF20" s="214"/>
      <c r="AOG20" s="214"/>
      <c r="AOH20" s="214"/>
      <c r="AOI20" s="214"/>
      <c r="AOJ20" s="214"/>
      <c r="AOK20" s="214"/>
      <c r="AOL20" s="214"/>
      <c r="AOM20" s="214"/>
      <c r="AON20" s="214"/>
      <c r="AOO20" s="214"/>
      <c r="AOP20" s="214"/>
      <c r="AOQ20" s="214"/>
      <c r="AOR20" s="214"/>
      <c r="AOS20" s="214"/>
      <c r="AOT20" s="214"/>
      <c r="AOU20" s="214"/>
      <c r="AOV20" s="214"/>
      <c r="AOW20" s="214"/>
      <c r="AOX20" s="214"/>
      <c r="AOY20" s="214"/>
      <c r="AOZ20" s="214"/>
      <c r="APA20" s="214"/>
      <c r="APB20" s="214"/>
      <c r="APC20" s="214"/>
      <c r="APD20" s="214"/>
      <c r="APE20" s="214"/>
      <c r="APF20" s="214"/>
      <c r="APG20" s="214"/>
      <c r="APH20" s="214"/>
      <c r="API20" s="214"/>
      <c r="APJ20" s="214"/>
      <c r="APK20" s="214"/>
      <c r="APL20" s="214"/>
      <c r="APM20" s="214"/>
      <c r="APN20" s="214"/>
      <c r="APO20" s="214"/>
      <c r="APP20" s="214"/>
      <c r="APQ20" s="214"/>
      <c r="APR20" s="214"/>
      <c r="APS20" s="214"/>
      <c r="APT20" s="214"/>
      <c r="APU20" s="214"/>
      <c r="APV20" s="214"/>
      <c r="APW20" s="214"/>
      <c r="APX20" s="214"/>
      <c r="APY20" s="214"/>
      <c r="APZ20" s="214"/>
      <c r="AQA20" s="214"/>
      <c r="AQB20" s="214"/>
      <c r="AQC20" s="214"/>
      <c r="AQD20" s="214"/>
      <c r="AQE20" s="214"/>
      <c r="AQF20" s="214"/>
      <c r="AQG20" s="214"/>
      <c r="AQH20" s="214"/>
      <c r="AQI20" s="214"/>
      <c r="AQJ20" s="214"/>
      <c r="AQK20" s="214"/>
      <c r="AQL20" s="214"/>
      <c r="AQM20" s="214"/>
      <c r="AQN20" s="214"/>
      <c r="AQO20" s="214"/>
      <c r="AQP20" s="214"/>
      <c r="AQQ20" s="214"/>
      <c r="AQR20" s="214"/>
      <c r="AQS20" s="214"/>
      <c r="AQT20" s="214"/>
      <c r="AQU20" s="214"/>
      <c r="AQV20" s="214"/>
      <c r="AQW20" s="214"/>
      <c r="AQX20" s="214"/>
      <c r="AQY20" s="214"/>
      <c r="AQZ20" s="214"/>
      <c r="ARA20" s="214"/>
      <c r="ARB20" s="214"/>
      <c r="ARC20" s="214"/>
      <c r="ARD20" s="214"/>
      <c r="ARE20" s="214"/>
      <c r="ARF20" s="214"/>
      <c r="ARG20" s="214"/>
      <c r="ARH20" s="214"/>
      <c r="ARI20" s="214"/>
      <c r="ARJ20" s="214"/>
      <c r="ARK20" s="214"/>
      <c r="ARL20" s="214"/>
      <c r="ARM20" s="214"/>
      <c r="ARN20" s="214"/>
      <c r="ARO20" s="214"/>
      <c r="ARP20" s="214"/>
      <c r="ARQ20" s="214"/>
      <c r="ARR20" s="214"/>
      <c r="ARS20" s="214"/>
      <c r="ART20" s="214"/>
      <c r="ARU20" s="214"/>
      <c r="ARV20" s="214"/>
      <c r="ARW20" s="214"/>
      <c r="ARX20" s="214"/>
      <c r="ARY20" s="214"/>
      <c r="ARZ20" s="214"/>
      <c r="ASA20" s="214"/>
      <c r="ASB20" s="214"/>
      <c r="ASC20" s="214"/>
      <c r="ASD20" s="214"/>
      <c r="ASE20" s="214"/>
      <c r="ASF20" s="214"/>
      <c r="ASG20" s="214"/>
      <c r="ASH20" s="214"/>
      <c r="ASI20" s="214"/>
      <c r="ASJ20" s="214"/>
      <c r="ASK20" s="214"/>
      <c r="ASL20" s="214"/>
      <c r="ASM20" s="214"/>
      <c r="ASN20" s="214"/>
      <c r="ASO20" s="214"/>
      <c r="ASP20" s="214"/>
      <c r="ASQ20" s="214"/>
      <c r="ASR20" s="214"/>
      <c r="ASS20" s="214"/>
      <c r="AST20" s="214"/>
      <c r="ASU20" s="214"/>
      <c r="ASV20" s="214"/>
      <c r="ASW20" s="214"/>
      <c r="ASX20" s="214"/>
      <c r="ASY20" s="214"/>
      <c r="ASZ20" s="214"/>
      <c r="ATA20" s="214"/>
      <c r="ATB20" s="214"/>
      <c r="ATC20" s="214"/>
      <c r="ATD20" s="214"/>
      <c r="ATE20" s="214"/>
      <c r="ATF20" s="214"/>
      <c r="ATG20" s="214"/>
      <c r="ATH20" s="214"/>
      <c r="ATI20" s="214"/>
      <c r="ATJ20" s="214"/>
      <c r="ATK20" s="214"/>
      <c r="ATL20" s="214"/>
      <c r="ATM20" s="214"/>
      <c r="ATN20" s="214"/>
      <c r="ATO20" s="214"/>
      <c r="ATP20" s="214"/>
      <c r="ATQ20" s="214"/>
      <c r="ATR20" s="214"/>
      <c r="ATS20" s="214"/>
      <c r="ATT20" s="214"/>
      <c r="ATU20" s="214"/>
      <c r="ATV20" s="214"/>
      <c r="ATW20" s="214"/>
      <c r="ATX20" s="214"/>
      <c r="ATY20" s="214"/>
      <c r="ATZ20" s="214"/>
      <c r="AUA20" s="214"/>
      <c r="AUB20" s="214"/>
      <c r="AUC20" s="214"/>
      <c r="AUD20" s="214"/>
      <c r="AUE20" s="214"/>
      <c r="AUF20" s="214"/>
      <c r="AUG20" s="214"/>
      <c r="AUH20" s="214"/>
      <c r="AUI20" s="214"/>
      <c r="AUJ20" s="214"/>
      <c r="AUK20" s="214"/>
      <c r="AUL20" s="214"/>
      <c r="AUM20" s="214"/>
      <c r="AUN20" s="214"/>
      <c r="AUO20" s="214"/>
      <c r="AUP20" s="214"/>
      <c r="AUQ20" s="214"/>
      <c r="AUR20" s="214"/>
      <c r="AUS20" s="214"/>
      <c r="AUT20" s="214"/>
      <c r="AUU20" s="214"/>
      <c r="AUV20" s="214"/>
      <c r="AUW20" s="214"/>
      <c r="AUX20" s="214"/>
      <c r="AUY20" s="214"/>
      <c r="AUZ20" s="214"/>
      <c r="AVA20" s="214"/>
      <c r="AVB20" s="214"/>
      <c r="AVC20" s="214"/>
      <c r="AVD20" s="214"/>
      <c r="AVE20" s="214"/>
      <c r="AVF20" s="214"/>
      <c r="AVG20" s="214"/>
      <c r="AVH20" s="214"/>
      <c r="AVI20" s="214"/>
      <c r="AVJ20" s="214"/>
      <c r="AVK20" s="214"/>
      <c r="AVL20" s="214"/>
      <c r="AVM20" s="214"/>
      <c r="AVN20" s="214"/>
      <c r="AVO20" s="214"/>
      <c r="AVP20" s="214"/>
      <c r="AVQ20" s="214"/>
      <c r="AVR20" s="214"/>
      <c r="AVS20" s="214"/>
      <c r="AVT20" s="214"/>
      <c r="AVU20" s="214"/>
      <c r="AVV20" s="214"/>
      <c r="AVW20" s="214"/>
      <c r="AVX20" s="214"/>
      <c r="AVY20" s="214"/>
      <c r="AVZ20" s="214"/>
      <c r="AWA20" s="214"/>
      <c r="AWB20" s="214"/>
      <c r="AWC20" s="214"/>
      <c r="AWD20" s="214"/>
      <c r="AWE20" s="214"/>
      <c r="AWF20" s="214"/>
      <c r="AWG20" s="214"/>
      <c r="AWH20" s="214"/>
      <c r="AWI20" s="214"/>
      <c r="AWJ20" s="214"/>
      <c r="AWK20" s="214"/>
      <c r="AWL20" s="214"/>
      <c r="AWM20" s="214"/>
      <c r="AWN20" s="214"/>
      <c r="AWO20" s="214"/>
      <c r="AWP20" s="214"/>
      <c r="AWQ20" s="214"/>
      <c r="AWR20" s="214"/>
      <c r="AWS20" s="214"/>
      <c r="AWT20" s="214"/>
      <c r="AWU20" s="214"/>
      <c r="AWV20" s="214"/>
      <c r="AWW20" s="214"/>
      <c r="AWX20" s="214"/>
      <c r="AWY20" s="214"/>
      <c r="AWZ20" s="214"/>
      <c r="AXA20" s="214"/>
      <c r="AXB20" s="214"/>
      <c r="AXC20" s="214"/>
      <c r="AXD20" s="214"/>
      <c r="AXE20" s="214"/>
      <c r="AXF20" s="214"/>
      <c r="AXG20" s="214"/>
      <c r="AXH20" s="214"/>
      <c r="AXI20" s="214"/>
      <c r="AXJ20" s="214"/>
      <c r="AXK20" s="214"/>
      <c r="AXL20" s="214"/>
      <c r="AXM20" s="214"/>
      <c r="AXN20" s="214"/>
      <c r="AXO20" s="214"/>
      <c r="AXP20" s="214"/>
      <c r="AXQ20" s="214"/>
      <c r="AXR20" s="214"/>
      <c r="AXS20" s="214"/>
      <c r="AXT20" s="214"/>
      <c r="AXU20" s="214"/>
      <c r="AXV20" s="214"/>
      <c r="AXW20" s="214"/>
      <c r="AXX20" s="214"/>
      <c r="AXY20" s="214"/>
      <c r="AXZ20" s="214"/>
      <c r="AYA20" s="214"/>
      <c r="AYB20" s="214"/>
      <c r="AYC20" s="214"/>
      <c r="AYD20" s="214"/>
      <c r="AYE20" s="214"/>
      <c r="AYF20" s="214"/>
      <c r="AYG20" s="214"/>
      <c r="AYH20" s="214"/>
      <c r="AYI20" s="214"/>
      <c r="AYJ20" s="214"/>
      <c r="AYK20" s="214"/>
      <c r="AYL20" s="214"/>
      <c r="AYM20" s="214"/>
      <c r="AYN20" s="214"/>
      <c r="AYO20" s="214"/>
      <c r="AYP20" s="214"/>
      <c r="AYQ20" s="214"/>
      <c r="AYR20" s="214"/>
      <c r="AYS20" s="214"/>
      <c r="AYT20" s="214"/>
      <c r="AYU20" s="214"/>
      <c r="AYV20" s="214"/>
      <c r="AYW20" s="214"/>
      <c r="AYX20" s="214"/>
      <c r="AYY20" s="214"/>
      <c r="AYZ20" s="214"/>
      <c r="AZA20" s="214"/>
      <c r="AZB20" s="214"/>
      <c r="AZC20" s="214"/>
      <c r="AZD20" s="214"/>
      <c r="AZE20" s="214"/>
      <c r="AZF20" s="214"/>
      <c r="AZG20" s="214"/>
      <c r="AZH20" s="214"/>
      <c r="AZI20" s="214"/>
      <c r="AZJ20" s="214"/>
      <c r="AZK20" s="214"/>
      <c r="AZL20" s="214"/>
      <c r="AZM20" s="214"/>
      <c r="AZN20" s="214"/>
      <c r="AZO20" s="214"/>
      <c r="AZP20" s="214"/>
      <c r="AZQ20" s="214"/>
      <c r="AZR20" s="214"/>
      <c r="AZS20" s="214"/>
      <c r="AZT20" s="214"/>
      <c r="AZU20" s="214"/>
      <c r="AZV20" s="214"/>
      <c r="AZW20" s="214"/>
      <c r="AZX20" s="214"/>
      <c r="AZY20" s="214"/>
      <c r="AZZ20" s="214"/>
      <c r="BAA20" s="214"/>
      <c r="BAB20" s="214"/>
      <c r="BAC20" s="214"/>
      <c r="BAD20" s="214"/>
      <c r="BAE20" s="214"/>
      <c r="BAF20" s="214"/>
      <c r="BAG20" s="214"/>
      <c r="BAH20" s="214"/>
      <c r="BAI20" s="214"/>
      <c r="BAJ20" s="214"/>
      <c r="BAK20" s="214"/>
      <c r="BAL20" s="214"/>
      <c r="BAM20" s="214"/>
      <c r="BAN20" s="214"/>
      <c r="BAO20" s="214"/>
      <c r="BAP20" s="214"/>
      <c r="BAQ20" s="214"/>
      <c r="BAR20" s="214"/>
      <c r="BAS20" s="214"/>
      <c r="BAT20" s="214"/>
      <c r="BAU20" s="214"/>
      <c r="BAV20" s="214"/>
      <c r="BAW20" s="214"/>
      <c r="BAX20" s="214"/>
      <c r="BAY20" s="214"/>
      <c r="BAZ20" s="214"/>
      <c r="BBA20" s="214"/>
      <c r="BBB20" s="214"/>
      <c r="BBC20" s="214"/>
      <c r="BBD20" s="214"/>
      <c r="BBE20" s="214"/>
      <c r="BBF20" s="214"/>
      <c r="BBG20" s="214"/>
      <c r="BBH20" s="214"/>
      <c r="BBI20" s="214"/>
      <c r="BBJ20" s="214"/>
      <c r="BBK20" s="214"/>
      <c r="BBL20" s="214"/>
      <c r="BBM20" s="214"/>
      <c r="BBN20" s="214"/>
      <c r="BBO20" s="214"/>
      <c r="BBP20" s="214"/>
      <c r="BBQ20" s="214"/>
      <c r="BBR20" s="214"/>
      <c r="BBS20" s="214"/>
      <c r="BBT20" s="214"/>
      <c r="BBU20" s="214"/>
      <c r="BBV20" s="214"/>
      <c r="BBW20" s="214"/>
      <c r="BBX20" s="214"/>
      <c r="BBY20" s="214"/>
      <c r="BBZ20" s="214"/>
      <c r="BCA20" s="214"/>
      <c r="BCB20" s="214"/>
      <c r="BCC20" s="214"/>
      <c r="BCD20" s="214"/>
      <c r="BCE20" s="214"/>
      <c r="BCF20" s="214"/>
      <c r="BCG20" s="214"/>
      <c r="BCH20" s="214"/>
      <c r="BCI20" s="214"/>
      <c r="BCJ20" s="214"/>
      <c r="BCK20" s="214"/>
      <c r="BCL20" s="214"/>
      <c r="BCM20" s="214"/>
      <c r="BCN20" s="214"/>
      <c r="BCO20" s="214"/>
      <c r="BCP20" s="214"/>
      <c r="BCQ20" s="214"/>
      <c r="BCR20" s="214"/>
      <c r="BCS20" s="214"/>
      <c r="BCT20" s="214"/>
      <c r="BCU20" s="214"/>
      <c r="BCV20" s="214"/>
      <c r="BCW20" s="214"/>
      <c r="BCX20" s="214"/>
      <c r="BCY20" s="214"/>
      <c r="BCZ20" s="214"/>
      <c r="BDA20" s="214"/>
      <c r="BDB20" s="214"/>
      <c r="BDC20" s="214"/>
      <c r="BDD20" s="214"/>
      <c r="BDE20" s="214"/>
      <c r="BDF20" s="214"/>
      <c r="BDG20" s="214"/>
      <c r="BDH20" s="214"/>
      <c r="BDI20" s="214"/>
      <c r="BDJ20" s="214"/>
      <c r="BDK20" s="214"/>
      <c r="BDL20" s="214"/>
      <c r="BDM20" s="214"/>
      <c r="BDN20" s="214"/>
      <c r="BDO20" s="214"/>
      <c r="BDP20" s="214"/>
      <c r="BDQ20" s="214"/>
      <c r="BDR20" s="214"/>
      <c r="BDS20" s="214"/>
      <c r="BDT20" s="214"/>
      <c r="BDU20" s="214"/>
      <c r="BDV20" s="214"/>
      <c r="BDW20" s="214"/>
      <c r="BDX20" s="214"/>
      <c r="BDY20" s="214"/>
      <c r="BDZ20" s="214"/>
      <c r="BEA20" s="214"/>
      <c r="BEB20" s="214"/>
      <c r="BEC20" s="214"/>
      <c r="BED20" s="214"/>
      <c r="BEE20" s="214"/>
      <c r="BEF20" s="214"/>
      <c r="BEG20" s="214"/>
      <c r="BEH20" s="214"/>
      <c r="BEI20" s="214"/>
      <c r="BEJ20" s="214"/>
      <c r="BEK20" s="214"/>
      <c r="BEL20" s="214"/>
      <c r="BEM20" s="214"/>
      <c r="BEN20" s="214"/>
      <c r="BEO20" s="214"/>
      <c r="BEP20" s="214"/>
      <c r="BEQ20" s="214"/>
      <c r="BER20" s="214"/>
      <c r="BES20" s="214"/>
      <c r="BET20" s="214"/>
      <c r="BEU20" s="214"/>
      <c r="BEV20" s="214"/>
      <c r="BEW20" s="214"/>
      <c r="BEX20" s="214"/>
      <c r="BEY20" s="214"/>
      <c r="BEZ20" s="214"/>
      <c r="BFA20" s="214"/>
      <c r="BFB20" s="214"/>
      <c r="BFC20" s="214"/>
      <c r="BFD20" s="214"/>
      <c r="BFE20" s="214"/>
      <c r="BFF20" s="214"/>
      <c r="BFG20" s="214"/>
      <c r="BFH20" s="214"/>
      <c r="BFI20" s="214"/>
      <c r="BFJ20" s="214"/>
      <c r="BFK20" s="214"/>
      <c r="BFL20" s="214"/>
      <c r="BFM20" s="214"/>
      <c r="BFN20" s="214"/>
      <c r="BFO20" s="214"/>
      <c r="BFP20" s="214"/>
      <c r="BFQ20" s="214"/>
      <c r="BFR20" s="214"/>
      <c r="BFS20" s="214"/>
      <c r="BFT20" s="214"/>
      <c r="BFU20" s="214"/>
      <c r="BFV20" s="214"/>
      <c r="BFW20" s="214"/>
      <c r="BFX20" s="214"/>
      <c r="BFY20" s="214"/>
      <c r="BFZ20" s="214"/>
      <c r="BGA20" s="214"/>
      <c r="BGB20" s="214"/>
      <c r="BGC20" s="214"/>
      <c r="BGD20" s="214"/>
      <c r="BGE20" s="214"/>
      <c r="BGF20" s="214"/>
      <c r="BGG20" s="214"/>
      <c r="BGH20" s="214"/>
      <c r="BGI20" s="214"/>
      <c r="BGJ20" s="214"/>
      <c r="BGK20" s="214"/>
      <c r="BGL20" s="214"/>
      <c r="BGM20" s="214"/>
      <c r="BGN20" s="214"/>
      <c r="BGO20" s="214"/>
      <c r="BGP20" s="214"/>
      <c r="BGQ20" s="214"/>
      <c r="BGR20" s="214"/>
      <c r="BGS20" s="214"/>
      <c r="BGT20" s="214"/>
      <c r="BGU20" s="214"/>
      <c r="BGV20" s="214"/>
      <c r="BGW20" s="214"/>
      <c r="BGX20" s="214"/>
      <c r="BGY20" s="214"/>
      <c r="BGZ20" s="214"/>
      <c r="BHA20" s="214"/>
      <c r="BHB20" s="214"/>
      <c r="BHC20" s="214"/>
      <c r="BHD20" s="214"/>
      <c r="BHE20" s="214"/>
      <c r="BHF20" s="214"/>
      <c r="BHG20" s="214"/>
      <c r="BHH20" s="214"/>
      <c r="BHI20" s="214"/>
      <c r="BHJ20" s="214"/>
      <c r="BHK20" s="214"/>
      <c r="BHL20" s="214"/>
      <c r="BHM20" s="214"/>
      <c r="BHN20" s="214"/>
      <c r="BHO20" s="214"/>
      <c r="BHP20" s="214"/>
      <c r="BHQ20" s="214"/>
      <c r="BHR20" s="214"/>
      <c r="BHS20" s="214"/>
      <c r="BHT20" s="214"/>
      <c r="BHU20" s="214"/>
      <c r="BHV20" s="214"/>
      <c r="BHW20" s="214"/>
      <c r="BHX20" s="214"/>
      <c r="BHY20" s="214"/>
      <c r="BHZ20" s="214"/>
      <c r="BIA20" s="214"/>
      <c r="BIB20" s="214"/>
      <c r="BIC20" s="214"/>
      <c r="BID20" s="214"/>
      <c r="BIE20" s="214"/>
      <c r="BIF20" s="214"/>
      <c r="BIG20" s="214"/>
      <c r="BIH20" s="214"/>
      <c r="BII20" s="214"/>
      <c r="BIJ20" s="214"/>
      <c r="BIK20" s="214"/>
      <c r="BIL20" s="214"/>
      <c r="BIM20" s="214"/>
      <c r="BIN20" s="214"/>
      <c r="BIO20" s="214"/>
      <c r="BIP20" s="214"/>
      <c r="BIQ20" s="214"/>
      <c r="BIR20" s="214"/>
      <c r="BIS20" s="214"/>
      <c r="BIT20" s="214"/>
      <c r="BIU20" s="214"/>
      <c r="BIV20" s="214"/>
      <c r="BIW20" s="214"/>
      <c r="BIX20" s="214"/>
      <c r="BIY20" s="214"/>
      <c r="BIZ20" s="214"/>
      <c r="BJA20" s="214"/>
      <c r="BJB20" s="214"/>
      <c r="BJC20" s="214"/>
      <c r="BJD20" s="214"/>
      <c r="BJE20" s="214"/>
      <c r="BJF20" s="214"/>
      <c r="BJG20" s="214"/>
      <c r="BJH20" s="214"/>
      <c r="BJI20" s="214"/>
      <c r="BJJ20" s="214"/>
      <c r="BJK20" s="214"/>
      <c r="BJL20" s="214"/>
      <c r="BJM20" s="214"/>
      <c r="BJN20" s="214"/>
      <c r="BJO20" s="214"/>
      <c r="BJP20" s="214"/>
      <c r="BJQ20" s="214"/>
      <c r="BJR20" s="214"/>
      <c r="BJS20" s="214"/>
      <c r="BJT20" s="214"/>
      <c r="BJU20" s="214"/>
      <c r="BJV20" s="214"/>
      <c r="BJW20" s="214"/>
      <c r="BJX20" s="214"/>
      <c r="BJY20" s="214"/>
      <c r="BJZ20" s="214"/>
      <c r="BKA20" s="214"/>
      <c r="BKB20" s="214"/>
      <c r="BKC20" s="214"/>
      <c r="BKD20" s="214"/>
      <c r="BKE20" s="214"/>
      <c r="BKF20" s="214"/>
      <c r="BKG20" s="214"/>
      <c r="BKH20" s="214"/>
      <c r="BKI20" s="214"/>
      <c r="BKJ20" s="214"/>
      <c r="BKK20" s="214"/>
      <c r="BKL20" s="214"/>
      <c r="BKM20" s="214"/>
      <c r="BKN20" s="214"/>
      <c r="BKO20" s="214"/>
      <c r="BKP20" s="214"/>
      <c r="BKQ20" s="214"/>
      <c r="BKR20" s="214"/>
      <c r="BKS20" s="214"/>
      <c r="BKT20" s="214"/>
      <c r="BKU20" s="214"/>
      <c r="BKV20" s="214"/>
      <c r="BKW20" s="214"/>
      <c r="BKX20" s="214"/>
      <c r="BKY20" s="214"/>
      <c r="BKZ20" s="214"/>
      <c r="BLA20" s="214"/>
      <c r="BLB20" s="214"/>
      <c r="BLC20" s="214"/>
      <c r="BLD20" s="214"/>
      <c r="BLE20" s="214"/>
      <c r="BLF20" s="214"/>
      <c r="BLG20" s="214"/>
      <c r="BLH20" s="214"/>
      <c r="BLI20" s="214"/>
      <c r="BLJ20" s="214"/>
      <c r="BLK20" s="214"/>
      <c r="BLL20" s="214"/>
      <c r="BLM20" s="214"/>
      <c r="BLN20" s="214"/>
      <c r="BLO20" s="214"/>
      <c r="BLP20" s="231"/>
    </row>
    <row r="21" spans="1:1680" s="232" customFormat="1" x14ac:dyDescent="0.25">
      <c r="A21" s="462">
        <v>2</v>
      </c>
      <c r="B21" s="453" t="s">
        <v>444</v>
      </c>
      <c r="C21" s="456" t="s">
        <v>343</v>
      </c>
      <c r="D21" s="233" t="s">
        <v>41</v>
      </c>
      <c r="E21" s="234">
        <f>SUM(E22:E25)</f>
        <v>24649.5</v>
      </c>
      <c r="F21" s="234">
        <f>SUM(F22:F25)</f>
        <v>0</v>
      </c>
      <c r="G21" s="222">
        <f t="shared" si="1"/>
        <v>0</v>
      </c>
      <c r="H21" s="459">
        <v>8</v>
      </c>
      <c r="I21" s="439" t="s">
        <v>445</v>
      </c>
      <c r="J21" s="439">
        <v>1.3200000000000001E-4</v>
      </c>
      <c r="K21" s="436">
        <v>2.6800000000000001E-4</v>
      </c>
      <c r="L21" s="469">
        <f>K21/J21*100</f>
        <v>203.03030303030303</v>
      </c>
      <c r="M21" s="442" t="s">
        <v>446</v>
      </c>
      <c r="N21" s="442" t="s">
        <v>447</v>
      </c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  <c r="DA21" s="214"/>
      <c r="DB21" s="214"/>
      <c r="DC21" s="214"/>
      <c r="DD21" s="214"/>
      <c r="DE21" s="214"/>
      <c r="DF21" s="214"/>
      <c r="DG21" s="214"/>
      <c r="DH21" s="214"/>
      <c r="DI21" s="214"/>
      <c r="DJ21" s="214"/>
      <c r="DK21" s="214"/>
      <c r="DL21" s="214"/>
      <c r="DM21" s="214"/>
      <c r="DN21" s="214"/>
      <c r="DO21" s="214"/>
      <c r="DP21" s="214"/>
      <c r="DQ21" s="214"/>
      <c r="DR21" s="214"/>
      <c r="DS21" s="214"/>
      <c r="DT21" s="214"/>
      <c r="DU21" s="214"/>
      <c r="DV21" s="214"/>
      <c r="DW21" s="214"/>
      <c r="DX21" s="214"/>
      <c r="DY21" s="214"/>
      <c r="DZ21" s="214"/>
      <c r="EA21" s="214"/>
      <c r="EB21" s="214"/>
      <c r="EC21" s="214"/>
      <c r="ED21" s="214"/>
      <c r="EE21" s="214"/>
      <c r="EF21" s="214"/>
      <c r="EG21" s="214"/>
      <c r="EH21" s="214"/>
      <c r="EI21" s="214"/>
      <c r="EJ21" s="214"/>
      <c r="EK21" s="214"/>
      <c r="EL21" s="214"/>
      <c r="EM21" s="214"/>
      <c r="EN21" s="214"/>
      <c r="EO21" s="214"/>
      <c r="EP21" s="214"/>
      <c r="EQ21" s="214"/>
      <c r="ER21" s="214"/>
      <c r="ES21" s="214"/>
      <c r="ET21" s="214"/>
      <c r="EU21" s="214"/>
      <c r="EV21" s="214"/>
      <c r="EW21" s="214"/>
      <c r="EX21" s="214"/>
      <c r="EY21" s="214"/>
      <c r="EZ21" s="214"/>
      <c r="FA21" s="214"/>
      <c r="FB21" s="214"/>
      <c r="FC21" s="214"/>
      <c r="FD21" s="214"/>
      <c r="FE21" s="214"/>
      <c r="FF21" s="214"/>
      <c r="FG21" s="214"/>
      <c r="FH21" s="214"/>
      <c r="FI21" s="214"/>
      <c r="FJ21" s="214"/>
      <c r="FK21" s="214"/>
      <c r="FL21" s="214"/>
      <c r="FM21" s="214"/>
      <c r="FN21" s="214"/>
      <c r="FO21" s="214"/>
      <c r="FP21" s="214"/>
      <c r="FQ21" s="214"/>
      <c r="FR21" s="214"/>
      <c r="FS21" s="214"/>
      <c r="FT21" s="214"/>
      <c r="FU21" s="214"/>
      <c r="FV21" s="214"/>
      <c r="FW21" s="214"/>
      <c r="FX21" s="214"/>
      <c r="FY21" s="214"/>
      <c r="FZ21" s="214"/>
      <c r="GA21" s="214"/>
      <c r="GB21" s="214"/>
      <c r="GC21" s="214"/>
      <c r="GD21" s="214"/>
      <c r="GE21" s="214"/>
      <c r="GF21" s="214"/>
      <c r="GG21" s="214"/>
      <c r="GH21" s="214"/>
      <c r="GI21" s="214"/>
      <c r="GJ21" s="214"/>
      <c r="GK21" s="214"/>
      <c r="GL21" s="214"/>
      <c r="GM21" s="214"/>
      <c r="GN21" s="214"/>
      <c r="GO21" s="214"/>
      <c r="GP21" s="214"/>
      <c r="GQ21" s="214"/>
      <c r="GR21" s="214"/>
      <c r="GS21" s="214"/>
      <c r="GT21" s="214"/>
      <c r="GU21" s="214"/>
      <c r="GV21" s="214"/>
      <c r="GW21" s="214"/>
      <c r="GX21" s="214"/>
      <c r="GY21" s="214"/>
      <c r="GZ21" s="214"/>
      <c r="HA21" s="214"/>
      <c r="HB21" s="214"/>
      <c r="HC21" s="214"/>
      <c r="HD21" s="214"/>
      <c r="HE21" s="214"/>
      <c r="HF21" s="214"/>
      <c r="HG21" s="214"/>
      <c r="HH21" s="214"/>
      <c r="HI21" s="214"/>
      <c r="HJ21" s="214"/>
      <c r="HK21" s="214"/>
      <c r="HL21" s="214"/>
      <c r="HM21" s="214"/>
      <c r="HN21" s="214"/>
      <c r="HO21" s="214"/>
      <c r="HP21" s="214"/>
      <c r="HQ21" s="214"/>
      <c r="HR21" s="214"/>
      <c r="HS21" s="214"/>
      <c r="HT21" s="214"/>
      <c r="HU21" s="214"/>
      <c r="HV21" s="214"/>
      <c r="HW21" s="214"/>
      <c r="HX21" s="214"/>
      <c r="HY21" s="214"/>
      <c r="HZ21" s="214"/>
      <c r="IA21" s="214"/>
      <c r="IB21" s="214"/>
      <c r="IC21" s="214"/>
      <c r="ID21" s="214"/>
      <c r="IE21" s="214"/>
      <c r="IF21" s="214"/>
      <c r="IG21" s="214"/>
      <c r="IH21" s="214"/>
      <c r="II21" s="214"/>
      <c r="IJ21" s="214"/>
      <c r="IK21" s="214"/>
      <c r="IL21" s="214"/>
      <c r="IM21" s="214"/>
      <c r="IN21" s="214"/>
      <c r="IO21" s="214"/>
      <c r="IP21" s="214"/>
      <c r="IQ21" s="214"/>
      <c r="IR21" s="214"/>
      <c r="IS21" s="214"/>
      <c r="IT21" s="214"/>
      <c r="IU21" s="214"/>
      <c r="IV21" s="214"/>
      <c r="IW21" s="214"/>
      <c r="IX21" s="214"/>
      <c r="IY21" s="214"/>
      <c r="IZ21" s="214"/>
      <c r="JA21" s="214"/>
      <c r="JB21" s="214"/>
      <c r="JC21" s="214"/>
      <c r="JD21" s="214"/>
      <c r="JE21" s="214"/>
      <c r="JF21" s="214"/>
      <c r="JG21" s="214"/>
      <c r="JH21" s="214"/>
      <c r="JI21" s="214"/>
      <c r="JJ21" s="214"/>
      <c r="JK21" s="214"/>
      <c r="JL21" s="214"/>
      <c r="JM21" s="214"/>
      <c r="JN21" s="214"/>
      <c r="JO21" s="214"/>
      <c r="JP21" s="214"/>
      <c r="JQ21" s="214"/>
      <c r="JR21" s="214"/>
      <c r="JS21" s="214"/>
      <c r="JT21" s="214"/>
      <c r="JU21" s="214"/>
      <c r="JV21" s="214"/>
      <c r="JW21" s="214"/>
      <c r="JX21" s="214"/>
      <c r="JY21" s="214"/>
      <c r="JZ21" s="214"/>
      <c r="KA21" s="214"/>
      <c r="KB21" s="214"/>
      <c r="KC21" s="214"/>
      <c r="KD21" s="214"/>
      <c r="KE21" s="214"/>
      <c r="KF21" s="214"/>
      <c r="KG21" s="214"/>
      <c r="KH21" s="214"/>
      <c r="KI21" s="214"/>
      <c r="KJ21" s="214"/>
      <c r="KK21" s="214"/>
      <c r="KL21" s="214"/>
      <c r="KM21" s="214"/>
      <c r="KN21" s="214"/>
      <c r="KO21" s="214"/>
      <c r="KP21" s="214"/>
      <c r="KQ21" s="214"/>
      <c r="KR21" s="214"/>
      <c r="KS21" s="214"/>
      <c r="KT21" s="214"/>
      <c r="KU21" s="214"/>
      <c r="KV21" s="214"/>
      <c r="KW21" s="214"/>
      <c r="KX21" s="214"/>
      <c r="KY21" s="214"/>
      <c r="KZ21" s="214"/>
      <c r="LA21" s="214"/>
      <c r="LB21" s="214"/>
      <c r="LC21" s="214"/>
      <c r="LD21" s="214"/>
      <c r="LE21" s="214"/>
      <c r="LF21" s="214"/>
      <c r="LG21" s="214"/>
      <c r="LH21" s="214"/>
      <c r="LI21" s="214"/>
      <c r="LJ21" s="214"/>
      <c r="LK21" s="214"/>
      <c r="LL21" s="214"/>
      <c r="LM21" s="214"/>
      <c r="LN21" s="214"/>
      <c r="LO21" s="214"/>
      <c r="LP21" s="214"/>
      <c r="LQ21" s="214"/>
      <c r="LR21" s="214"/>
      <c r="LS21" s="214"/>
      <c r="LT21" s="214"/>
      <c r="LU21" s="214"/>
      <c r="LV21" s="214"/>
      <c r="LW21" s="214"/>
      <c r="LX21" s="214"/>
      <c r="LY21" s="214"/>
      <c r="LZ21" s="214"/>
      <c r="MA21" s="214"/>
      <c r="MB21" s="214"/>
      <c r="MC21" s="214"/>
      <c r="MD21" s="214"/>
      <c r="ME21" s="214"/>
      <c r="MF21" s="214"/>
      <c r="MG21" s="214"/>
      <c r="MH21" s="214"/>
      <c r="MI21" s="214"/>
      <c r="MJ21" s="214"/>
      <c r="MK21" s="214"/>
      <c r="ML21" s="214"/>
      <c r="MM21" s="214"/>
      <c r="MN21" s="214"/>
      <c r="MO21" s="214"/>
      <c r="MP21" s="214"/>
      <c r="MQ21" s="214"/>
      <c r="MR21" s="214"/>
      <c r="MS21" s="214"/>
      <c r="MT21" s="214"/>
      <c r="MU21" s="214"/>
      <c r="MV21" s="214"/>
      <c r="MW21" s="214"/>
      <c r="MX21" s="214"/>
      <c r="MY21" s="214"/>
      <c r="MZ21" s="214"/>
      <c r="NA21" s="214"/>
      <c r="NB21" s="214"/>
      <c r="NC21" s="214"/>
      <c r="ND21" s="214"/>
      <c r="NE21" s="214"/>
      <c r="NF21" s="214"/>
      <c r="NG21" s="214"/>
      <c r="NH21" s="214"/>
      <c r="NI21" s="214"/>
      <c r="NJ21" s="214"/>
      <c r="NK21" s="214"/>
      <c r="NL21" s="214"/>
      <c r="NM21" s="214"/>
      <c r="NN21" s="214"/>
      <c r="NO21" s="214"/>
      <c r="NP21" s="214"/>
      <c r="NQ21" s="214"/>
      <c r="NR21" s="214"/>
      <c r="NS21" s="214"/>
      <c r="NT21" s="214"/>
      <c r="NU21" s="214"/>
      <c r="NV21" s="214"/>
      <c r="NW21" s="214"/>
      <c r="NX21" s="214"/>
      <c r="NY21" s="214"/>
      <c r="NZ21" s="214"/>
      <c r="OA21" s="214"/>
      <c r="OB21" s="214"/>
      <c r="OC21" s="214"/>
      <c r="OD21" s="214"/>
      <c r="OE21" s="214"/>
      <c r="OF21" s="214"/>
      <c r="OG21" s="214"/>
      <c r="OH21" s="214"/>
      <c r="OI21" s="214"/>
      <c r="OJ21" s="214"/>
      <c r="OK21" s="214"/>
      <c r="OL21" s="214"/>
      <c r="OM21" s="214"/>
      <c r="ON21" s="214"/>
      <c r="OO21" s="214"/>
      <c r="OP21" s="214"/>
      <c r="OQ21" s="214"/>
      <c r="OR21" s="214"/>
      <c r="OS21" s="214"/>
      <c r="OT21" s="214"/>
      <c r="OU21" s="214"/>
      <c r="OV21" s="214"/>
      <c r="OW21" s="214"/>
      <c r="OX21" s="214"/>
      <c r="OY21" s="214"/>
      <c r="OZ21" s="214"/>
      <c r="PA21" s="214"/>
      <c r="PB21" s="214"/>
      <c r="PC21" s="214"/>
      <c r="PD21" s="214"/>
      <c r="PE21" s="214"/>
      <c r="PF21" s="214"/>
      <c r="PG21" s="214"/>
      <c r="PH21" s="214"/>
      <c r="PI21" s="214"/>
      <c r="PJ21" s="214"/>
      <c r="PK21" s="214"/>
      <c r="PL21" s="214"/>
      <c r="PM21" s="214"/>
      <c r="PN21" s="214"/>
      <c r="PO21" s="214"/>
      <c r="PP21" s="214"/>
      <c r="PQ21" s="214"/>
      <c r="PR21" s="214"/>
      <c r="PS21" s="214"/>
      <c r="PT21" s="214"/>
      <c r="PU21" s="214"/>
      <c r="PV21" s="214"/>
      <c r="PW21" s="214"/>
      <c r="PX21" s="214"/>
      <c r="PY21" s="214"/>
      <c r="PZ21" s="214"/>
      <c r="QA21" s="214"/>
      <c r="QB21" s="214"/>
      <c r="QC21" s="214"/>
      <c r="QD21" s="214"/>
      <c r="QE21" s="214"/>
      <c r="QF21" s="214"/>
      <c r="QG21" s="214"/>
      <c r="QH21" s="214"/>
      <c r="QI21" s="214"/>
      <c r="QJ21" s="214"/>
      <c r="QK21" s="214"/>
      <c r="QL21" s="214"/>
      <c r="QM21" s="214"/>
      <c r="QN21" s="214"/>
      <c r="QO21" s="214"/>
      <c r="QP21" s="214"/>
      <c r="QQ21" s="214"/>
      <c r="QR21" s="214"/>
      <c r="QS21" s="214"/>
      <c r="QT21" s="214"/>
      <c r="QU21" s="214"/>
      <c r="QV21" s="214"/>
      <c r="QW21" s="214"/>
      <c r="QX21" s="214"/>
      <c r="QY21" s="214"/>
      <c r="QZ21" s="214"/>
      <c r="RA21" s="214"/>
      <c r="RB21" s="214"/>
      <c r="RC21" s="214"/>
      <c r="RD21" s="214"/>
      <c r="RE21" s="214"/>
      <c r="RF21" s="214"/>
      <c r="RG21" s="214"/>
      <c r="RH21" s="214"/>
      <c r="RI21" s="214"/>
      <c r="RJ21" s="214"/>
      <c r="RK21" s="214"/>
      <c r="RL21" s="214"/>
      <c r="RM21" s="214"/>
      <c r="RN21" s="214"/>
      <c r="RO21" s="214"/>
      <c r="RP21" s="214"/>
      <c r="RQ21" s="214"/>
      <c r="RR21" s="214"/>
      <c r="RS21" s="214"/>
      <c r="RT21" s="214"/>
      <c r="RU21" s="214"/>
      <c r="RV21" s="214"/>
      <c r="RW21" s="214"/>
      <c r="RX21" s="214"/>
      <c r="RY21" s="214"/>
      <c r="RZ21" s="214"/>
      <c r="SA21" s="214"/>
      <c r="SB21" s="214"/>
      <c r="SC21" s="214"/>
      <c r="SD21" s="214"/>
      <c r="SE21" s="214"/>
      <c r="SF21" s="214"/>
      <c r="SG21" s="214"/>
      <c r="SH21" s="214"/>
      <c r="SI21" s="214"/>
      <c r="SJ21" s="214"/>
      <c r="SK21" s="214"/>
      <c r="SL21" s="214"/>
      <c r="SM21" s="214"/>
      <c r="SN21" s="214"/>
      <c r="SO21" s="214"/>
      <c r="SP21" s="214"/>
      <c r="SQ21" s="214"/>
      <c r="SR21" s="214"/>
      <c r="SS21" s="214"/>
      <c r="ST21" s="214"/>
      <c r="SU21" s="214"/>
      <c r="SV21" s="214"/>
      <c r="SW21" s="214"/>
      <c r="SX21" s="214"/>
      <c r="SY21" s="214"/>
      <c r="SZ21" s="214"/>
      <c r="TA21" s="214"/>
      <c r="TB21" s="214"/>
      <c r="TC21" s="214"/>
      <c r="TD21" s="214"/>
      <c r="TE21" s="214"/>
      <c r="TF21" s="214"/>
      <c r="TG21" s="214"/>
      <c r="TH21" s="214"/>
      <c r="TI21" s="214"/>
      <c r="TJ21" s="214"/>
      <c r="TK21" s="214"/>
      <c r="TL21" s="214"/>
      <c r="TM21" s="214"/>
      <c r="TN21" s="214"/>
      <c r="TO21" s="214"/>
      <c r="TP21" s="214"/>
      <c r="TQ21" s="214"/>
      <c r="TR21" s="214"/>
      <c r="TS21" s="214"/>
      <c r="TT21" s="214"/>
      <c r="TU21" s="214"/>
      <c r="TV21" s="214"/>
      <c r="TW21" s="214"/>
      <c r="TX21" s="214"/>
      <c r="TY21" s="214"/>
      <c r="TZ21" s="214"/>
      <c r="UA21" s="214"/>
      <c r="UB21" s="214"/>
      <c r="UC21" s="214"/>
      <c r="UD21" s="214"/>
      <c r="UE21" s="214"/>
      <c r="UF21" s="214"/>
      <c r="UG21" s="214"/>
      <c r="UH21" s="214"/>
      <c r="UI21" s="214"/>
      <c r="UJ21" s="214"/>
      <c r="UK21" s="214"/>
      <c r="UL21" s="214"/>
      <c r="UM21" s="214"/>
      <c r="UN21" s="214"/>
      <c r="UO21" s="214"/>
      <c r="UP21" s="214"/>
      <c r="UQ21" s="214"/>
      <c r="UR21" s="214"/>
      <c r="US21" s="214"/>
      <c r="UT21" s="214"/>
      <c r="UU21" s="214"/>
      <c r="UV21" s="214"/>
      <c r="UW21" s="214"/>
      <c r="UX21" s="214"/>
      <c r="UY21" s="214"/>
      <c r="UZ21" s="214"/>
      <c r="VA21" s="214"/>
      <c r="VB21" s="214"/>
      <c r="VC21" s="214"/>
      <c r="VD21" s="214"/>
      <c r="VE21" s="214"/>
      <c r="VF21" s="214"/>
      <c r="VG21" s="214"/>
      <c r="VH21" s="214"/>
      <c r="VI21" s="214"/>
      <c r="VJ21" s="214"/>
      <c r="VK21" s="214"/>
      <c r="VL21" s="214"/>
      <c r="VM21" s="214"/>
      <c r="VN21" s="214"/>
      <c r="VO21" s="214"/>
      <c r="VP21" s="214"/>
      <c r="VQ21" s="214"/>
      <c r="VR21" s="214"/>
      <c r="VS21" s="214"/>
      <c r="VT21" s="214"/>
      <c r="VU21" s="214"/>
      <c r="VV21" s="214"/>
      <c r="VW21" s="214"/>
      <c r="VX21" s="214"/>
      <c r="VY21" s="214"/>
      <c r="VZ21" s="214"/>
      <c r="WA21" s="214"/>
      <c r="WB21" s="214"/>
      <c r="WC21" s="214"/>
      <c r="WD21" s="214"/>
      <c r="WE21" s="214"/>
      <c r="WF21" s="214"/>
      <c r="WG21" s="214"/>
      <c r="WH21" s="214"/>
      <c r="WI21" s="214"/>
      <c r="WJ21" s="214"/>
      <c r="WK21" s="214"/>
      <c r="WL21" s="214"/>
      <c r="WM21" s="214"/>
      <c r="WN21" s="214"/>
      <c r="WO21" s="214"/>
      <c r="WP21" s="214"/>
      <c r="WQ21" s="214"/>
      <c r="WR21" s="214"/>
      <c r="WS21" s="214"/>
      <c r="WT21" s="214"/>
      <c r="WU21" s="214"/>
      <c r="WV21" s="214"/>
      <c r="WW21" s="214"/>
      <c r="WX21" s="214"/>
      <c r="WY21" s="214"/>
      <c r="WZ21" s="214"/>
      <c r="XA21" s="214"/>
      <c r="XB21" s="214"/>
      <c r="XC21" s="214"/>
      <c r="XD21" s="214"/>
      <c r="XE21" s="214"/>
      <c r="XF21" s="214"/>
      <c r="XG21" s="214"/>
      <c r="XH21" s="214"/>
      <c r="XI21" s="214"/>
      <c r="XJ21" s="214"/>
      <c r="XK21" s="214"/>
      <c r="XL21" s="214"/>
      <c r="XM21" s="214"/>
      <c r="XN21" s="214"/>
      <c r="XO21" s="214"/>
      <c r="XP21" s="214"/>
      <c r="XQ21" s="214"/>
      <c r="XR21" s="214"/>
      <c r="XS21" s="214"/>
      <c r="XT21" s="214"/>
      <c r="XU21" s="214"/>
      <c r="XV21" s="214"/>
      <c r="XW21" s="214"/>
      <c r="XX21" s="214"/>
      <c r="XY21" s="214"/>
      <c r="XZ21" s="214"/>
      <c r="YA21" s="214"/>
      <c r="YB21" s="214"/>
      <c r="YC21" s="214"/>
      <c r="YD21" s="214"/>
      <c r="YE21" s="214"/>
      <c r="YF21" s="214"/>
      <c r="YG21" s="214"/>
      <c r="YH21" s="214"/>
      <c r="YI21" s="214"/>
      <c r="YJ21" s="214"/>
      <c r="YK21" s="214"/>
      <c r="YL21" s="214"/>
      <c r="YM21" s="214"/>
      <c r="YN21" s="214"/>
      <c r="YO21" s="214"/>
      <c r="YP21" s="214"/>
      <c r="YQ21" s="214"/>
      <c r="YR21" s="214"/>
      <c r="YS21" s="214"/>
      <c r="YT21" s="214"/>
      <c r="YU21" s="214"/>
      <c r="YV21" s="214"/>
      <c r="YW21" s="214"/>
      <c r="YX21" s="214"/>
      <c r="YY21" s="214"/>
      <c r="YZ21" s="214"/>
      <c r="ZA21" s="214"/>
      <c r="ZB21" s="214"/>
      <c r="ZC21" s="214"/>
      <c r="ZD21" s="214"/>
      <c r="ZE21" s="214"/>
      <c r="ZF21" s="214"/>
      <c r="ZG21" s="214"/>
      <c r="ZH21" s="214"/>
      <c r="ZI21" s="214"/>
      <c r="ZJ21" s="214"/>
      <c r="ZK21" s="214"/>
      <c r="ZL21" s="214"/>
      <c r="ZM21" s="214"/>
      <c r="ZN21" s="214"/>
      <c r="ZO21" s="214"/>
      <c r="ZP21" s="214"/>
      <c r="ZQ21" s="214"/>
      <c r="ZR21" s="214"/>
      <c r="ZS21" s="214"/>
      <c r="ZT21" s="214"/>
      <c r="ZU21" s="214"/>
      <c r="ZV21" s="214"/>
      <c r="ZW21" s="214"/>
      <c r="ZX21" s="214"/>
      <c r="ZY21" s="214"/>
      <c r="ZZ21" s="214"/>
      <c r="AAA21" s="214"/>
      <c r="AAB21" s="214"/>
      <c r="AAC21" s="214"/>
      <c r="AAD21" s="214"/>
      <c r="AAE21" s="214"/>
      <c r="AAF21" s="214"/>
      <c r="AAG21" s="214"/>
      <c r="AAH21" s="214"/>
      <c r="AAI21" s="214"/>
      <c r="AAJ21" s="214"/>
      <c r="AAK21" s="214"/>
      <c r="AAL21" s="214"/>
      <c r="AAM21" s="214"/>
      <c r="AAN21" s="214"/>
      <c r="AAO21" s="214"/>
      <c r="AAP21" s="214"/>
      <c r="AAQ21" s="214"/>
      <c r="AAR21" s="214"/>
      <c r="AAS21" s="214"/>
      <c r="AAT21" s="214"/>
      <c r="AAU21" s="214"/>
      <c r="AAV21" s="214"/>
      <c r="AAW21" s="214"/>
      <c r="AAX21" s="214"/>
      <c r="AAY21" s="214"/>
      <c r="AAZ21" s="214"/>
      <c r="ABA21" s="214"/>
      <c r="ABB21" s="214"/>
      <c r="ABC21" s="214"/>
      <c r="ABD21" s="214"/>
      <c r="ABE21" s="214"/>
      <c r="ABF21" s="214"/>
      <c r="ABG21" s="214"/>
      <c r="ABH21" s="214"/>
      <c r="ABI21" s="214"/>
      <c r="ABJ21" s="214"/>
      <c r="ABK21" s="214"/>
      <c r="ABL21" s="214"/>
      <c r="ABM21" s="214"/>
      <c r="ABN21" s="214"/>
      <c r="ABO21" s="214"/>
      <c r="ABP21" s="214"/>
      <c r="ABQ21" s="214"/>
      <c r="ABR21" s="214"/>
      <c r="ABS21" s="214"/>
      <c r="ABT21" s="214"/>
      <c r="ABU21" s="214"/>
      <c r="ABV21" s="214"/>
      <c r="ABW21" s="214"/>
      <c r="ABX21" s="214"/>
      <c r="ABY21" s="214"/>
      <c r="ABZ21" s="214"/>
      <c r="ACA21" s="214"/>
      <c r="ACB21" s="214"/>
      <c r="ACC21" s="214"/>
      <c r="ACD21" s="214"/>
      <c r="ACE21" s="214"/>
      <c r="ACF21" s="214"/>
      <c r="ACG21" s="214"/>
      <c r="ACH21" s="214"/>
      <c r="ACI21" s="214"/>
      <c r="ACJ21" s="214"/>
      <c r="ACK21" s="214"/>
      <c r="ACL21" s="214"/>
      <c r="ACM21" s="214"/>
      <c r="ACN21" s="214"/>
      <c r="ACO21" s="214"/>
      <c r="ACP21" s="214"/>
      <c r="ACQ21" s="214"/>
      <c r="ACR21" s="214"/>
      <c r="ACS21" s="214"/>
      <c r="ACT21" s="214"/>
      <c r="ACU21" s="214"/>
      <c r="ACV21" s="214"/>
      <c r="ACW21" s="214"/>
      <c r="ACX21" s="214"/>
      <c r="ACY21" s="214"/>
      <c r="ACZ21" s="214"/>
      <c r="ADA21" s="214"/>
      <c r="ADB21" s="214"/>
      <c r="ADC21" s="214"/>
      <c r="ADD21" s="214"/>
      <c r="ADE21" s="214"/>
      <c r="ADF21" s="214"/>
      <c r="ADG21" s="214"/>
      <c r="ADH21" s="214"/>
      <c r="ADI21" s="214"/>
      <c r="ADJ21" s="214"/>
      <c r="ADK21" s="214"/>
      <c r="ADL21" s="214"/>
      <c r="ADM21" s="214"/>
      <c r="ADN21" s="214"/>
      <c r="ADO21" s="214"/>
      <c r="ADP21" s="214"/>
      <c r="ADQ21" s="214"/>
      <c r="ADR21" s="214"/>
      <c r="ADS21" s="214"/>
      <c r="ADT21" s="214"/>
      <c r="ADU21" s="214"/>
      <c r="ADV21" s="214"/>
      <c r="ADW21" s="214"/>
      <c r="ADX21" s="214"/>
      <c r="ADY21" s="214"/>
      <c r="ADZ21" s="214"/>
      <c r="AEA21" s="214"/>
      <c r="AEB21" s="214"/>
      <c r="AEC21" s="214"/>
      <c r="AED21" s="214"/>
      <c r="AEE21" s="214"/>
      <c r="AEF21" s="214"/>
      <c r="AEG21" s="214"/>
      <c r="AEH21" s="214"/>
      <c r="AEI21" s="214"/>
      <c r="AEJ21" s="214"/>
      <c r="AEK21" s="214"/>
      <c r="AEL21" s="214"/>
      <c r="AEM21" s="214"/>
      <c r="AEN21" s="214"/>
      <c r="AEO21" s="214"/>
      <c r="AEP21" s="214"/>
      <c r="AEQ21" s="214"/>
      <c r="AER21" s="214"/>
      <c r="AES21" s="214"/>
      <c r="AET21" s="214"/>
      <c r="AEU21" s="214"/>
      <c r="AEV21" s="214"/>
      <c r="AEW21" s="214"/>
      <c r="AEX21" s="214"/>
      <c r="AEY21" s="214"/>
      <c r="AEZ21" s="214"/>
      <c r="AFA21" s="214"/>
      <c r="AFB21" s="214"/>
      <c r="AFC21" s="214"/>
      <c r="AFD21" s="214"/>
      <c r="AFE21" s="214"/>
      <c r="AFF21" s="214"/>
      <c r="AFG21" s="214"/>
      <c r="AFH21" s="214"/>
      <c r="AFI21" s="214"/>
      <c r="AFJ21" s="214"/>
      <c r="AFK21" s="214"/>
      <c r="AFL21" s="214"/>
      <c r="AFM21" s="214"/>
      <c r="AFN21" s="214"/>
      <c r="AFO21" s="214"/>
      <c r="AFP21" s="214"/>
      <c r="AFQ21" s="214"/>
      <c r="AFR21" s="214"/>
      <c r="AFS21" s="214"/>
      <c r="AFT21" s="214"/>
      <c r="AFU21" s="214"/>
      <c r="AFV21" s="214"/>
      <c r="AFW21" s="214"/>
      <c r="AFX21" s="214"/>
      <c r="AFY21" s="214"/>
      <c r="AFZ21" s="214"/>
      <c r="AGA21" s="214"/>
      <c r="AGB21" s="214"/>
      <c r="AGC21" s="214"/>
      <c r="AGD21" s="214"/>
      <c r="AGE21" s="214"/>
      <c r="AGF21" s="214"/>
      <c r="AGG21" s="214"/>
      <c r="AGH21" s="214"/>
      <c r="AGI21" s="214"/>
      <c r="AGJ21" s="214"/>
      <c r="AGK21" s="214"/>
      <c r="AGL21" s="214"/>
      <c r="AGM21" s="214"/>
      <c r="AGN21" s="214"/>
      <c r="AGO21" s="214"/>
      <c r="AGP21" s="214"/>
      <c r="AGQ21" s="214"/>
      <c r="AGR21" s="214"/>
      <c r="AGS21" s="214"/>
      <c r="AGT21" s="214"/>
      <c r="AGU21" s="214"/>
      <c r="AGV21" s="214"/>
      <c r="AGW21" s="214"/>
      <c r="AGX21" s="214"/>
      <c r="AGY21" s="214"/>
      <c r="AGZ21" s="214"/>
      <c r="AHA21" s="214"/>
      <c r="AHB21" s="214"/>
      <c r="AHC21" s="214"/>
      <c r="AHD21" s="214"/>
      <c r="AHE21" s="214"/>
      <c r="AHF21" s="214"/>
      <c r="AHG21" s="214"/>
      <c r="AHH21" s="214"/>
      <c r="AHI21" s="214"/>
      <c r="AHJ21" s="214"/>
      <c r="AHK21" s="214"/>
      <c r="AHL21" s="214"/>
      <c r="AHM21" s="214"/>
      <c r="AHN21" s="214"/>
      <c r="AHO21" s="214"/>
      <c r="AHP21" s="214"/>
      <c r="AHQ21" s="214"/>
      <c r="AHR21" s="214"/>
      <c r="AHS21" s="214"/>
      <c r="AHT21" s="214"/>
      <c r="AHU21" s="214"/>
      <c r="AHV21" s="214"/>
      <c r="AHW21" s="214"/>
      <c r="AHX21" s="214"/>
      <c r="AHY21" s="214"/>
      <c r="AHZ21" s="214"/>
      <c r="AIA21" s="214"/>
      <c r="AIB21" s="214"/>
      <c r="AIC21" s="214"/>
      <c r="AID21" s="214"/>
      <c r="AIE21" s="214"/>
      <c r="AIF21" s="214"/>
      <c r="AIG21" s="214"/>
      <c r="AIH21" s="214"/>
      <c r="AII21" s="214"/>
      <c r="AIJ21" s="214"/>
      <c r="AIK21" s="214"/>
      <c r="AIL21" s="214"/>
      <c r="AIM21" s="214"/>
      <c r="AIN21" s="214"/>
      <c r="AIO21" s="214"/>
      <c r="AIP21" s="214"/>
      <c r="AIQ21" s="214"/>
      <c r="AIR21" s="214"/>
      <c r="AIS21" s="214"/>
      <c r="AIT21" s="214"/>
      <c r="AIU21" s="214"/>
      <c r="AIV21" s="214"/>
      <c r="AIW21" s="214"/>
      <c r="AIX21" s="214"/>
      <c r="AIY21" s="214"/>
      <c r="AIZ21" s="214"/>
      <c r="AJA21" s="214"/>
      <c r="AJB21" s="214"/>
      <c r="AJC21" s="214"/>
      <c r="AJD21" s="214"/>
      <c r="AJE21" s="214"/>
      <c r="AJF21" s="214"/>
      <c r="AJG21" s="214"/>
      <c r="AJH21" s="214"/>
      <c r="AJI21" s="214"/>
      <c r="AJJ21" s="214"/>
      <c r="AJK21" s="214"/>
      <c r="AJL21" s="214"/>
      <c r="AJM21" s="214"/>
      <c r="AJN21" s="214"/>
      <c r="AJO21" s="214"/>
      <c r="AJP21" s="214"/>
      <c r="AJQ21" s="214"/>
      <c r="AJR21" s="214"/>
      <c r="AJS21" s="214"/>
      <c r="AJT21" s="214"/>
      <c r="AJU21" s="214"/>
      <c r="AJV21" s="214"/>
      <c r="AJW21" s="214"/>
      <c r="AJX21" s="214"/>
      <c r="AJY21" s="214"/>
      <c r="AJZ21" s="214"/>
      <c r="AKA21" s="214"/>
      <c r="AKB21" s="214"/>
      <c r="AKC21" s="214"/>
      <c r="AKD21" s="214"/>
      <c r="AKE21" s="214"/>
      <c r="AKF21" s="214"/>
      <c r="AKG21" s="214"/>
      <c r="AKH21" s="214"/>
      <c r="AKI21" s="214"/>
      <c r="AKJ21" s="214"/>
      <c r="AKK21" s="214"/>
      <c r="AKL21" s="214"/>
      <c r="AKM21" s="214"/>
      <c r="AKN21" s="214"/>
      <c r="AKO21" s="214"/>
      <c r="AKP21" s="214"/>
      <c r="AKQ21" s="214"/>
      <c r="AKR21" s="214"/>
      <c r="AKS21" s="214"/>
      <c r="AKT21" s="214"/>
      <c r="AKU21" s="214"/>
      <c r="AKV21" s="214"/>
      <c r="AKW21" s="214"/>
      <c r="AKX21" s="214"/>
      <c r="AKY21" s="214"/>
      <c r="AKZ21" s="214"/>
      <c r="ALA21" s="214"/>
      <c r="ALB21" s="214"/>
      <c r="ALC21" s="214"/>
      <c r="ALD21" s="214"/>
      <c r="ALE21" s="214"/>
      <c r="ALF21" s="214"/>
      <c r="ALG21" s="214"/>
      <c r="ALH21" s="214"/>
      <c r="ALI21" s="214"/>
      <c r="ALJ21" s="214"/>
      <c r="ALK21" s="214"/>
      <c r="ALL21" s="214"/>
      <c r="ALM21" s="214"/>
      <c r="ALN21" s="214"/>
      <c r="ALO21" s="214"/>
      <c r="ALP21" s="214"/>
      <c r="ALQ21" s="214"/>
      <c r="ALR21" s="214"/>
      <c r="ALS21" s="214"/>
      <c r="ALT21" s="214"/>
      <c r="ALU21" s="214"/>
      <c r="ALV21" s="214"/>
      <c r="ALW21" s="214"/>
      <c r="ALX21" s="214"/>
      <c r="ALY21" s="214"/>
      <c r="ALZ21" s="214"/>
      <c r="AMA21" s="214"/>
      <c r="AMB21" s="214"/>
      <c r="AMC21" s="214"/>
      <c r="AMD21" s="214"/>
      <c r="AME21" s="214"/>
      <c r="AMF21" s="214"/>
      <c r="AMG21" s="214"/>
      <c r="AMH21" s="214"/>
      <c r="AMI21" s="214"/>
      <c r="AMJ21" s="214"/>
      <c r="AMK21" s="214"/>
      <c r="AML21" s="214"/>
      <c r="AMM21" s="214"/>
      <c r="AMN21" s="214"/>
      <c r="AMO21" s="214"/>
      <c r="AMP21" s="214"/>
      <c r="AMQ21" s="214"/>
      <c r="AMR21" s="214"/>
      <c r="AMS21" s="214"/>
      <c r="AMT21" s="214"/>
      <c r="AMU21" s="214"/>
      <c r="AMV21" s="214"/>
      <c r="AMW21" s="214"/>
      <c r="AMX21" s="214"/>
      <c r="AMY21" s="214"/>
      <c r="AMZ21" s="214"/>
      <c r="ANA21" s="214"/>
      <c r="ANB21" s="214"/>
      <c r="ANC21" s="214"/>
      <c r="AND21" s="214"/>
      <c r="ANE21" s="214"/>
      <c r="ANF21" s="214"/>
      <c r="ANG21" s="214"/>
      <c r="ANH21" s="214"/>
      <c r="ANI21" s="214"/>
      <c r="ANJ21" s="214"/>
      <c r="ANK21" s="214"/>
      <c r="ANL21" s="214"/>
      <c r="ANM21" s="214"/>
      <c r="ANN21" s="214"/>
      <c r="ANO21" s="214"/>
      <c r="ANP21" s="214"/>
      <c r="ANQ21" s="214"/>
      <c r="ANR21" s="214"/>
      <c r="ANS21" s="214"/>
      <c r="ANT21" s="214"/>
      <c r="ANU21" s="214"/>
      <c r="ANV21" s="214"/>
      <c r="ANW21" s="214"/>
      <c r="ANX21" s="214"/>
      <c r="ANY21" s="214"/>
      <c r="ANZ21" s="214"/>
      <c r="AOA21" s="214"/>
      <c r="AOB21" s="214"/>
      <c r="AOC21" s="214"/>
      <c r="AOD21" s="214"/>
      <c r="AOE21" s="214"/>
      <c r="AOF21" s="214"/>
      <c r="AOG21" s="214"/>
      <c r="AOH21" s="214"/>
      <c r="AOI21" s="214"/>
      <c r="AOJ21" s="214"/>
      <c r="AOK21" s="214"/>
      <c r="AOL21" s="214"/>
      <c r="AOM21" s="214"/>
      <c r="AON21" s="214"/>
      <c r="AOO21" s="214"/>
      <c r="AOP21" s="214"/>
      <c r="AOQ21" s="214"/>
      <c r="AOR21" s="214"/>
      <c r="AOS21" s="214"/>
      <c r="AOT21" s="214"/>
      <c r="AOU21" s="214"/>
      <c r="AOV21" s="214"/>
      <c r="AOW21" s="214"/>
      <c r="AOX21" s="214"/>
      <c r="AOY21" s="214"/>
      <c r="AOZ21" s="214"/>
      <c r="APA21" s="214"/>
      <c r="APB21" s="214"/>
      <c r="APC21" s="214"/>
      <c r="APD21" s="214"/>
      <c r="APE21" s="214"/>
      <c r="APF21" s="214"/>
      <c r="APG21" s="214"/>
      <c r="APH21" s="214"/>
      <c r="API21" s="214"/>
      <c r="APJ21" s="214"/>
      <c r="APK21" s="214"/>
      <c r="APL21" s="214"/>
      <c r="APM21" s="214"/>
      <c r="APN21" s="214"/>
      <c r="APO21" s="214"/>
      <c r="APP21" s="214"/>
      <c r="APQ21" s="214"/>
      <c r="APR21" s="214"/>
      <c r="APS21" s="214"/>
      <c r="APT21" s="214"/>
      <c r="APU21" s="214"/>
      <c r="APV21" s="214"/>
      <c r="APW21" s="214"/>
      <c r="APX21" s="214"/>
      <c r="APY21" s="214"/>
      <c r="APZ21" s="214"/>
      <c r="AQA21" s="214"/>
      <c r="AQB21" s="214"/>
      <c r="AQC21" s="214"/>
      <c r="AQD21" s="214"/>
      <c r="AQE21" s="214"/>
      <c r="AQF21" s="214"/>
      <c r="AQG21" s="214"/>
      <c r="AQH21" s="214"/>
      <c r="AQI21" s="214"/>
      <c r="AQJ21" s="214"/>
      <c r="AQK21" s="214"/>
      <c r="AQL21" s="214"/>
      <c r="AQM21" s="214"/>
      <c r="AQN21" s="214"/>
      <c r="AQO21" s="214"/>
      <c r="AQP21" s="214"/>
      <c r="AQQ21" s="214"/>
      <c r="AQR21" s="214"/>
      <c r="AQS21" s="214"/>
      <c r="AQT21" s="214"/>
      <c r="AQU21" s="214"/>
      <c r="AQV21" s="214"/>
      <c r="AQW21" s="214"/>
      <c r="AQX21" s="214"/>
      <c r="AQY21" s="214"/>
      <c r="AQZ21" s="214"/>
      <c r="ARA21" s="214"/>
      <c r="ARB21" s="214"/>
      <c r="ARC21" s="214"/>
      <c r="ARD21" s="214"/>
      <c r="ARE21" s="214"/>
      <c r="ARF21" s="214"/>
      <c r="ARG21" s="214"/>
      <c r="ARH21" s="214"/>
      <c r="ARI21" s="214"/>
      <c r="ARJ21" s="214"/>
      <c r="ARK21" s="214"/>
      <c r="ARL21" s="214"/>
      <c r="ARM21" s="214"/>
      <c r="ARN21" s="214"/>
      <c r="ARO21" s="214"/>
      <c r="ARP21" s="214"/>
      <c r="ARQ21" s="214"/>
      <c r="ARR21" s="214"/>
      <c r="ARS21" s="214"/>
      <c r="ART21" s="214"/>
      <c r="ARU21" s="214"/>
      <c r="ARV21" s="214"/>
      <c r="ARW21" s="214"/>
      <c r="ARX21" s="214"/>
      <c r="ARY21" s="214"/>
      <c r="ARZ21" s="214"/>
      <c r="ASA21" s="214"/>
      <c r="ASB21" s="214"/>
      <c r="ASC21" s="214"/>
      <c r="ASD21" s="214"/>
      <c r="ASE21" s="214"/>
      <c r="ASF21" s="214"/>
      <c r="ASG21" s="214"/>
      <c r="ASH21" s="214"/>
      <c r="ASI21" s="214"/>
      <c r="ASJ21" s="214"/>
      <c r="ASK21" s="214"/>
      <c r="ASL21" s="214"/>
      <c r="ASM21" s="214"/>
      <c r="ASN21" s="214"/>
      <c r="ASO21" s="214"/>
      <c r="ASP21" s="214"/>
      <c r="ASQ21" s="214"/>
      <c r="ASR21" s="214"/>
      <c r="ASS21" s="214"/>
      <c r="AST21" s="214"/>
      <c r="ASU21" s="214"/>
      <c r="ASV21" s="214"/>
      <c r="ASW21" s="214"/>
      <c r="ASX21" s="214"/>
      <c r="ASY21" s="214"/>
      <c r="ASZ21" s="214"/>
      <c r="ATA21" s="214"/>
      <c r="ATB21" s="214"/>
      <c r="ATC21" s="214"/>
      <c r="ATD21" s="214"/>
      <c r="ATE21" s="214"/>
      <c r="ATF21" s="214"/>
      <c r="ATG21" s="214"/>
      <c r="ATH21" s="214"/>
      <c r="ATI21" s="214"/>
      <c r="ATJ21" s="214"/>
      <c r="ATK21" s="214"/>
      <c r="ATL21" s="214"/>
      <c r="ATM21" s="214"/>
      <c r="ATN21" s="214"/>
      <c r="ATO21" s="214"/>
      <c r="ATP21" s="214"/>
      <c r="ATQ21" s="214"/>
      <c r="ATR21" s="214"/>
      <c r="ATS21" s="214"/>
      <c r="ATT21" s="214"/>
      <c r="ATU21" s="214"/>
      <c r="ATV21" s="214"/>
      <c r="ATW21" s="214"/>
      <c r="ATX21" s="214"/>
      <c r="ATY21" s="214"/>
      <c r="ATZ21" s="214"/>
      <c r="AUA21" s="214"/>
      <c r="AUB21" s="214"/>
      <c r="AUC21" s="214"/>
      <c r="AUD21" s="214"/>
      <c r="AUE21" s="214"/>
      <c r="AUF21" s="214"/>
      <c r="AUG21" s="214"/>
      <c r="AUH21" s="214"/>
      <c r="AUI21" s="214"/>
      <c r="AUJ21" s="214"/>
      <c r="AUK21" s="214"/>
      <c r="AUL21" s="214"/>
      <c r="AUM21" s="214"/>
      <c r="AUN21" s="214"/>
      <c r="AUO21" s="214"/>
      <c r="AUP21" s="214"/>
      <c r="AUQ21" s="214"/>
      <c r="AUR21" s="214"/>
      <c r="AUS21" s="214"/>
      <c r="AUT21" s="214"/>
      <c r="AUU21" s="214"/>
      <c r="AUV21" s="214"/>
      <c r="AUW21" s="214"/>
      <c r="AUX21" s="214"/>
      <c r="AUY21" s="214"/>
      <c r="AUZ21" s="214"/>
      <c r="AVA21" s="214"/>
      <c r="AVB21" s="214"/>
      <c r="AVC21" s="214"/>
      <c r="AVD21" s="214"/>
      <c r="AVE21" s="214"/>
      <c r="AVF21" s="214"/>
      <c r="AVG21" s="214"/>
      <c r="AVH21" s="214"/>
      <c r="AVI21" s="214"/>
      <c r="AVJ21" s="214"/>
      <c r="AVK21" s="214"/>
      <c r="AVL21" s="214"/>
      <c r="AVM21" s="214"/>
      <c r="AVN21" s="214"/>
      <c r="AVO21" s="214"/>
      <c r="AVP21" s="214"/>
      <c r="AVQ21" s="214"/>
      <c r="AVR21" s="214"/>
      <c r="AVS21" s="214"/>
      <c r="AVT21" s="214"/>
      <c r="AVU21" s="214"/>
      <c r="AVV21" s="214"/>
      <c r="AVW21" s="214"/>
      <c r="AVX21" s="214"/>
      <c r="AVY21" s="214"/>
      <c r="AVZ21" s="214"/>
      <c r="AWA21" s="214"/>
      <c r="AWB21" s="214"/>
      <c r="AWC21" s="214"/>
      <c r="AWD21" s="214"/>
      <c r="AWE21" s="214"/>
      <c r="AWF21" s="214"/>
      <c r="AWG21" s="214"/>
      <c r="AWH21" s="214"/>
      <c r="AWI21" s="214"/>
      <c r="AWJ21" s="214"/>
      <c r="AWK21" s="214"/>
      <c r="AWL21" s="214"/>
      <c r="AWM21" s="214"/>
      <c r="AWN21" s="214"/>
      <c r="AWO21" s="214"/>
      <c r="AWP21" s="214"/>
      <c r="AWQ21" s="214"/>
      <c r="AWR21" s="214"/>
      <c r="AWS21" s="214"/>
      <c r="AWT21" s="214"/>
      <c r="AWU21" s="214"/>
      <c r="AWV21" s="214"/>
      <c r="AWW21" s="214"/>
      <c r="AWX21" s="214"/>
      <c r="AWY21" s="214"/>
      <c r="AWZ21" s="214"/>
      <c r="AXA21" s="214"/>
      <c r="AXB21" s="214"/>
      <c r="AXC21" s="214"/>
      <c r="AXD21" s="214"/>
      <c r="AXE21" s="214"/>
      <c r="AXF21" s="214"/>
      <c r="AXG21" s="214"/>
      <c r="AXH21" s="214"/>
      <c r="AXI21" s="214"/>
      <c r="AXJ21" s="214"/>
      <c r="AXK21" s="214"/>
      <c r="AXL21" s="214"/>
      <c r="AXM21" s="214"/>
      <c r="AXN21" s="214"/>
      <c r="AXO21" s="214"/>
      <c r="AXP21" s="214"/>
      <c r="AXQ21" s="214"/>
      <c r="AXR21" s="214"/>
      <c r="AXS21" s="214"/>
      <c r="AXT21" s="214"/>
      <c r="AXU21" s="214"/>
      <c r="AXV21" s="214"/>
      <c r="AXW21" s="214"/>
      <c r="AXX21" s="214"/>
      <c r="AXY21" s="214"/>
      <c r="AXZ21" s="214"/>
      <c r="AYA21" s="214"/>
      <c r="AYB21" s="214"/>
      <c r="AYC21" s="214"/>
      <c r="AYD21" s="214"/>
      <c r="AYE21" s="214"/>
      <c r="AYF21" s="214"/>
      <c r="AYG21" s="214"/>
      <c r="AYH21" s="214"/>
      <c r="AYI21" s="214"/>
      <c r="AYJ21" s="214"/>
      <c r="AYK21" s="214"/>
      <c r="AYL21" s="214"/>
      <c r="AYM21" s="214"/>
      <c r="AYN21" s="214"/>
      <c r="AYO21" s="214"/>
      <c r="AYP21" s="214"/>
      <c r="AYQ21" s="214"/>
      <c r="AYR21" s="214"/>
      <c r="AYS21" s="214"/>
      <c r="AYT21" s="214"/>
      <c r="AYU21" s="214"/>
      <c r="AYV21" s="214"/>
      <c r="AYW21" s="214"/>
      <c r="AYX21" s="214"/>
      <c r="AYY21" s="214"/>
      <c r="AYZ21" s="214"/>
      <c r="AZA21" s="214"/>
      <c r="AZB21" s="214"/>
      <c r="AZC21" s="214"/>
      <c r="AZD21" s="214"/>
      <c r="AZE21" s="214"/>
      <c r="AZF21" s="214"/>
      <c r="AZG21" s="214"/>
      <c r="AZH21" s="214"/>
      <c r="AZI21" s="214"/>
      <c r="AZJ21" s="214"/>
      <c r="AZK21" s="214"/>
      <c r="AZL21" s="214"/>
      <c r="AZM21" s="214"/>
      <c r="AZN21" s="214"/>
      <c r="AZO21" s="214"/>
      <c r="AZP21" s="214"/>
      <c r="AZQ21" s="214"/>
      <c r="AZR21" s="214"/>
      <c r="AZS21" s="214"/>
      <c r="AZT21" s="214"/>
      <c r="AZU21" s="214"/>
      <c r="AZV21" s="214"/>
      <c r="AZW21" s="214"/>
      <c r="AZX21" s="214"/>
      <c r="AZY21" s="214"/>
      <c r="AZZ21" s="214"/>
      <c r="BAA21" s="214"/>
      <c r="BAB21" s="214"/>
      <c r="BAC21" s="214"/>
      <c r="BAD21" s="214"/>
      <c r="BAE21" s="214"/>
      <c r="BAF21" s="214"/>
      <c r="BAG21" s="214"/>
      <c r="BAH21" s="214"/>
      <c r="BAI21" s="214"/>
      <c r="BAJ21" s="214"/>
      <c r="BAK21" s="214"/>
      <c r="BAL21" s="214"/>
      <c r="BAM21" s="214"/>
      <c r="BAN21" s="214"/>
      <c r="BAO21" s="214"/>
      <c r="BAP21" s="214"/>
      <c r="BAQ21" s="214"/>
      <c r="BAR21" s="214"/>
      <c r="BAS21" s="214"/>
      <c r="BAT21" s="214"/>
      <c r="BAU21" s="214"/>
      <c r="BAV21" s="214"/>
      <c r="BAW21" s="214"/>
      <c r="BAX21" s="214"/>
      <c r="BAY21" s="214"/>
      <c r="BAZ21" s="214"/>
      <c r="BBA21" s="214"/>
      <c r="BBB21" s="214"/>
      <c r="BBC21" s="214"/>
      <c r="BBD21" s="214"/>
      <c r="BBE21" s="214"/>
      <c r="BBF21" s="214"/>
      <c r="BBG21" s="214"/>
      <c r="BBH21" s="214"/>
      <c r="BBI21" s="214"/>
      <c r="BBJ21" s="214"/>
      <c r="BBK21" s="214"/>
      <c r="BBL21" s="214"/>
      <c r="BBM21" s="214"/>
      <c r="BBN21" s="214"/>
      <c r="BBO21" s="214"/>
      <c r="BBP21" s="214"/>
      <c r="BBQ21" s="214"/>
      <c r="BBR21" s="214"/>
      <c r="BBS21" s="214"/>
      <c r="BBT21" s="214"/>
      <c r="BBU21" s="214"/>
      <c r="BBV21" s="214"/>
      <c r="BBW21" s="214"/>
      <c r="BBX21" s="214"/>
      <c r="BBY21" s="214"/>
      <c r="BBZ21" s="214"/>
      <c r="BCA21" s="214"/>
      <c r="BCB21" s="214"/>
      <c r="BCC21" s="214"/>
      <c r="BCD21" s="214"/>
      <c r="BCE21" s="214"/>
      <c r="BCF21" s="214"/>
      <c r="BCG21" s="214"/>
      <c r="BCH21" s="214"/>
      <c r="BCI21" s="214"/>
      <c r="BCJ21" s="214"/>
      <c r="BCK21" s="214"/>
      <c r="BCL21" s="214"/>
      <c r="BCM21" s="214"/>
      <c r="BCN21" s="214"/>
      <c r="BCO21" s="214"/>
      <c r="BCP21" s="214"/>
      <c r="BCQ21" s="214"/>
      <c r="BCR21" s="214"/>
      <c r="BCS21" s="214"/>
      <c r="BCT21" s="214"/>
      <c r="BCU21" s="214"/>
      <c r="BCV21" s="214"/>
      <c r="BCW21" s="214"/>
      <c r="BCX21" s="214"/>
      <c r="BCY21" s="214"/>
      <c r="BCZ21" s="214"/>
      <c r="BDA21" s="214"/>
      <c r="BDB21" s="214"/>
      <c r="BDC21" s="214"/>
      <c r="BDD21" s="214"/>
      <c r="BDE21" s="214"/>
      <c r="BDF21" s="214"/>
      <c r="BDG21" s="214"/>
      <c r="BDH21" s="214"/>
      <c r="BDI21" s="214"/>
      <c r="BDJ21" s="214"/>
      <c r="BDK21" s="214"/>
      <c r="BDL21" s="214"/>
      <c r="BDM21" s="214"/>
      <c r="BDN21" s="214"/>
      <c r="BDO21" s="214"/>
      <c r="BDP21" s="214"/>
      <c r="BDQ21" s="214"/>
      <c r="BDR21" s="214"/>
      <c r="BDS21" s="214"/>
      <c r="BDT21" s="214"/>
      <c r="BDU21" s="214"/>
      <c r="BDV21" s="214"/>
      <c r="BDW21" s="214"/>
      <c r="BDX21" s="214"/>
      <c r="BDY21" s="214"/>
      <c r="BDZ21" s="214"/>
      <c r="BEA21" s="214"/>
      <c r="BEB21" s="214"/>
      <c r="BEC21" s="214"/>
      <c r="BED21" s="214"/>
      <c r="BEE21" s="214"/>
      <c r="BEF21" s="214"/>
      <c r="BEG21" s="214"/>
      <c r="BEH21" s="214"/>
      <c r="BEI21" s="214"/>
      <c r="BEJ21" s="214"/>
      <c r="BEK21" s="214"/>
      <c r="BEL21" s="214"/>
      <c r="BEM21" s="214"/>
      <c r="BEN21" s="214"/>
      <c r="BEO21" s="214"/>
      <c r="BEP21" s="214"/>
      <c r="BEQ21" s="214"/>
      <c r="BER21" s="214"/>
      <c r="BES21" s="214"/>
      <c r="BET21" s="214"/>
      <c r="BEU21" s="214"/>
      <c r="BEV21" s="214"/>
      <c r="BEW21" s="214"/>
      <c r="BEX21" s="214"/>
      <c r="BEY21" s="214"/>
      <c r="BEZ21" s="214"/>
      <c r="BFA21" s="214"/>
      <c r="BFB21" s="214"/>
      <c r="BFC21" s="214"/>
      <c r="BFD21" s="214"/>
      <c r="BFE21" s="214"/>
      <c r="BFF21" s="214"/>
      <c r="BFG21" s="214"/>
      <c r="BFH21" s="214"/>
      <c r="BFI21" s="214"/>
      <c r="BFJ21" s="214"/>
      <c r="BFK21" s="214"/>
      <c r="BFL21" s="214"/>
      <c r="BFM21" s="214"/>
      <c r="BFN21" s="214"/>
      <c r="BFO21" s="214"/>
      <c r="BFP21" s="214"/>
      <c r="BFQ21" s="214"/>
      <c r="BFR21" s="214"/>
      <c r="BFS21" s="214"/>
      <c r="BFT21" s="214"/>
      <c r="BFU21" s="214"/>
      <c r="BFV21" s="214"/>
      <c r="BFW21" s="214"/>
      <c r="BFX21" s="214"/>
      <c r="BFY21" s="214"/>
      <c r="BFZ21" s="214"/>
      <c r="BGA21" s="214"/>
      <c r="BGB21" s="214"/>
      <c r="BGC21" s="214"/>
      <c r="BGD21" s="214"/>
      <c r="BGE21" s="214"/>
      <c r="BGF21" s="214"/>
      <c r="BGG21" s="214"/>
      <c r="BGH21" s="214"/>
      <c r="BGI21" s="214"/>
      <c r="BGJ21" s="214"/>
      <c r="BGK21" s="214"/>
      <c r="BGL21" s="214"/>
      <c r="BGM21" s="214"/>
      <c r="BGN21" s="214"/>
      <c r="BGO21" s="214"/>
      <c r="BGP21" s="214"/>
      <c r="BGQ21" s="214"/>
      <c r="BGR21" s="214"/>
      <c r="BGS21" s="214"/>
      <c r="BGT21" s="214"/>
      <c r="BGU21" s="214"/>
      <c r="BGV21" s="214"/>
      <c r="BGW21" s="214"/>
      <c r="BGX21" s="214"/>
      <c r="BGY21" s="214"/>
      <c r="BGZ21" s="214"/>
      <c r="BHA21" s="214"/>
      <c r="BHB21" s="214"/>
      <c r="BHC21" s="214"/>
      <c r="BHD21" s="214"/>
      <c r="BHE21" s="214"/>
      <c r="BHF21" s="214"/>
      <c r="BHG21" s="214"/>
      <c r="BHH21" s="214"/>
      <c r="BHI21" s="214"/>
      <c r="BHJ21" s="214"/>
      <c r="BHK21" s="214"/>
      <c r="BHL21" s="214"/>
      <c r="BHM21" s="214"/>
      <c r="BHN21" s="214"/>
      <c r="BHO21" s="214"/>
      <c r="BHP21" s="214"/>
      <c r="BHQ21" s="214"/>
      <c r="BHR21" s="214"/>
      <c r="BHS21" s="214"/>
      <c r="BHT21" s="214"/>
      <c r="BHU21" s="214"/>
      <c r="BHV21" s="214"/>
      <c r="BHW21" s="214"/>
      <c r="BHX21" s="214"/>
      <c r="BHY21" s="214"/>
      <c r="BHZ21" s="214"/>
      <c r="BIA21" s="214"/>
      <c r="BIB21" s="214"/>
      <c r="BIC21" s="214"/>
      <c r="BID21" s="214"/>
      <c r="BIE21" s="214"/>
      <c r="BIF21" s="214"/>
      <c r="BIG21" s="214"/>
      <c r="BIH21" s="214"/>
      <c r="BII21" s="214"/>
      <c r="BIJ21" s="214"/>
      <c r="BIK21" s="214"/>
      <c r="BIL21" s="214"/>
      <c r="BIM21" s="214"/>
      <c r="BIN21" s="214"/>
      <c r="BIO21" s="214"/>
      <c r="BIP21" s="214"/>
      <c r="BIQ21" s="214"/>
      <c r="BIR21" s="214"/>
      <c r="BIS21" s="214"/>
      <c r="BIT21" s="214"/>
      <c r="BIU21" s="214"/>
      <c r="BIV21" s="214"/>
      <c r="BIW21" s="214"/>
      <c r="BIX21" s="214"/>
      <c r="BIY21" s="214"/>
      <c r="BIZ21" s="214"/>
      <c r="BJA21" s="214"/>
      <c r="BJB21" s="214"/>
      <c r="BJC21" s="214"/>
      <c r="BJD21" s="214"/>
      <c r="BJE21" s="214"/>
      <c r="BJF21" s="214"/>
      <c r="BJG21" s="214"/>
      <c r="BJH21" s="214"/>
      <c r="BJI21" s="214"/>
      <c r="BJJ21" s="214"/>
      <c r="BJK21" s="214"/>
      <c r="BJL21" s="214"/>
      <c r="BJM21" s="214"/>
      <c r="BJN21" s="214"/>
      <c r="BJO21" s="214"/>
      <c r="BJP21" s="214"/>
      <c r="BJQ21" s="214"/>
      <c r="BJR21" s="214"/>
      <c r="BJS21" s="214"/>
      <c r="BJT21" s="214"/>
      <c r="BJU21" s="214"/>
      <c r="BJV21" s="214"/>
      <c r="BJW21" s="214"/>
      <c r="BJX21" s="214"/>
      <c r="BJY21" s="214"/>
      <c r="BJZ21" s="214"/>
      <c r="BKA21" s="214"/>
      <c r="BKB21" s="214"/>
      <c r="BKC21" s="214"/>
      <c r="BKD21" s="214"/>
      <c r="BKE21" s="214"/>
      <c r="BKF21" s="214"/>
      <c r="BKG21" s="214"/>
      <c r="BKH21" s="214"/>
      <c r="BKI21" s="214"/>
      <c r="BKJ21" s="214"/>
      <c r="BKK21" s="214"/>
      <c r="BKL21" s="214"/>
      <c r="BKM21" s="214"/>
      <c r="BKN21" s="214"/>
      <c r="BKO21" s="214"/>
      <c r="BKP21" s="214"/>
      <c r="BKQ21" s="214"/>
      <c r="BKR21" s="214"/>
      <c r="BKS21" s="214"/>
      <c r="BKT21" s="214"/>
      <c r="BKU21" s="214"/>
      <c r="BKV21" s="214"/>
      <c r="BKW21" s="214"/>
      <c r="BKX21" s="214"/>
      <c r="BKY21" s="214"/>
      <c r="BKZ21" s="214"/>
      <c r="BLA21" s="214"/>
      <c r="BLB21" s="214"/>
      <c r="BLC21" s="214"/>
      <c r="BLD21" s="214"/>
      <c r="BLE21" s="214"/>
      <c r="BLF21" s="214"/>
      <c r="BLG21" s="214"/>
      <c r="BLH21" s="214"/>
      <c r="BLI21" s="214"/>
      <c r="BLJ21" s="214"/>
      <c r="BLK21" s="214"/>
      <c r="BLL21" s="214"/>
      <c r="BLM21" s="214"/>
      <c r="BLN21" s="214"/>
      <c r="BLO21" s="214"/>
      <c r="BLP21" s="231"/>
    </row>
    <row r="22" spans="1:1680" s="232" customFormat="1" ht="26.4" x14ac:dyDescent="0.25">
      <c r="A22" s="463"/>
      <c r="B22" s="454"/>
      <c r="C22" s="457"/>
      <c r="D22" s="225" t="s">
        <v>37</v>
      </c>
      <c r="E22" s="234">
        <v>0</v>
      </c>
      <c r="F22" s="234">
        <v>0</v>
      </c>
      <c r="G22" s="222">
        <v>0</v>
      </c>
      <c r="H22" s="460"/>
      <c r="I22" s="440"/>
      <c r="J22" s="440"/>
      <c r="K22" s="437"/>
      <c r="L22" s="475"/>
      <c r="M22" s="443"/>
      <c r="N22" s="443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  <c r="DA22" s="214"/>
      <c r="DB22" s="214"/>
      <c r="DC22" s="214"/>
      <c r="DD22" s="214"/>
      <c r="DE22" s="214"/>
      <c r="DF22" s="214"/>
      <c r="DG22" s="214"/>
      <c r="DH22" s="214"/>
      <c r="DI22" s="214"/>
      <c r="DJ22" s="214"/>
      <c r="DK22" s="214"/>
      <c r="DL22" s="214"/>
      <c r="DM22" s="214"/>
      <c r="DN22" s="214"/>
      <c r="DO22" s="214"/>
      <c r="DP22" s="214"/>
      <c r="DQ22" s="214"/>
      <c r="DR22" s="214"/>
      <c r="DS22" s="214"/>
      <c r="DT22" s="214"/>
      <c r="DU22" s="214"/>
      <c r="DV22" s="214"/>
      <c r="DW22" s="214"/>
      <c r="DX22" s="214"/>
      <c r="DY22" s="214"/>
      <c r="DZ22" s="214"/>
      <c r="EA22" s="214"/>
      <c r="EB22" s="214"/>
      <c r="EC22" s="214"/>
      <c r="ED22" s="214"/>
      <c r="EE22" s="214"/>
      <c r="EF22" s="214"/>
      <c r="EG22" s="214"/>
      <c r="EH22" s="214"/>
      <c r="EI22" s="214"/>
      <c r="EJ22" s="214"/>
      <c r="EK22" s="214"/>
      <c r="EL22" s="214"/>
      <c r="EM22" s="214"/>
      <c r="EN22" s="214"/>
      <c r="EO22" s="214"/>
      <c r="EP22" s="214"/>
      <c r="EQ22" s="214"/>
      <c r="ER22" s="214"/>
      <c r="ES22" s="214"/>
      <c r="ET22" s="214"/>
      <c r="EU22" s="214"/>
      <c r="EV22" s="214"/>
      <c r="EW22" s="214"/>
      <c r="EX22" s="214"/>
      <c r="EY22" s="214"/>
      <c r="EZ22" s="214"/>
      <c r="FA22" s="214"/>
      <c r="FB22" s="214"/>
      <c r="FC22" s="214"/>
      <c r="FD22" s="214"/>
      <c r="FE22" s="214"/>
      <c r="FF22" s="214"/>
      <c r="FG22" s="214"/>
      <c r="FH22" s="214"/>
      <c r="FI22" s="214"/>
      <c r="FJ22" s="214"/>
      <c r="FK22" s="214"/>
      <c r="FL22" s="214"/>
      <c r="FM22" s="214"/>
      <c r="FN22" s="214"/>
      <c r="FO22" s="214"/>
      <c r="FP22" s="214"/>
      <c r="FQ22" s="214"/>
      <c r="FR22" s="214"/>
      <c r="FS22" s="214"/>
      <c r="FT22" s="214"/>
      <c r="FU22" s="214"/>
      <c r="FV22" s="214"/>
      <c r="FW22" s="214"/>
      <c r="FX22" s="214"/>
      <c r="FY22" s="214"/>
      <c r="FZ22" s="214"/>
      <c r="GA22" s="214"/>
      <c r="GB22" s="214"/>
      <c r="GC22" s="214"/>
      <c r="GD22" s="214"/>
      <c r="GE22" s="214"/>
      <c r="GF22" s="214"/>
      <c r="GG22" s="214"/>
      <c r="GH22" s="214"/>
      <c r="GI22" s="214"/>
      <c r="GJ22" s="214"/>
      <c r="GK22" s="214"/>
      <c r="GL22" s="214"/>
      <c r="GM22" s="214"/>
      <c r="GN22" s="214"/>
      <c r="GO22" s="214"/>
      <c r="GP22" s="214"/>
      <c r="GQ22" s="214"/>
      <c r="GR22" s="214"/>
      <c r="GS22" s="214"/>
      <c r="GT22" s="214"/>
      <c r="GU22" s="214"/>
      <c r="GV22" s="214"/>
      <c r="GW22" s="214"/>
      <c r="GX22" s="214"/>
      <c r="GY22" s="214"/>
      <c r="GZ22" s="214"/>
      <c r="HA22" s="214"/>
      <c r="HB22" s="214"/>
      <c r="HC22" s="214"/>
      <c r="HD22" s="214"/>
      <c r="HE22" s="214"/>
      <c r="HF22" s="214"/>
      <c r="HG22" s="214"/>
      <c r="HH22" s="214"/>
      <c r="HI22" s="214"/>
      <c r="HJ22" s="214"/>
      <c r="HK22" s="214"/>
      <c r="HL22" s="214"/>
      <c r="HM22" s="214"/>
      <c r="HN22" s="214"/>
      <c r="HO22" s="214"/>
      <c r="HP22" s="214"/>
      <c r="HQ22" s="214"/>
      <c r="HR22" s="214"/>
      <c r="HS22" s="214"/>
      <c r="HT22" s="214"/>
      <c r="HU22" s="214"/>
      <c r="HV22" s="214"/>
      <c r="HW22" s="214"/>
      <c r="HX22" s="214"/>
      <c r="HY22" s="214"/>
      <c r="HZ22" s="214"/>
      <c r="IA22" s="214"/>
      <c r="IB22" s="214"/>
      <c r="IC22" s="214"/>
      <c r="ID22" s="214"/>
      <c r="IE22" s="214"/>
      <c r="IF22" s="214"/>
      <c r="IG22" s="214"/>
      <c r="IH22" s="214"/>
      <c r="II22" s="214"/>
      <c r="IJ22" s="214"/>
      <c r="IK22" s="214"/>
      <c r="IL22" s="214"/>
      <c r="IM22" s="214"/>
      <c r="IN22" s="214"/>
      <c r="IO22" s="214"/>
      <c r="IP22" s="214"/>
      <c r="IQ22" s="214"/>
      <c r="IR22" s="214"/>
      <c r="IS22" s="214"/>
      <c r="IT22" s="214"/>
      <c r="IU22" s="214"/>
      <c r="IV22" s="214"/>
      <c r="IW22" s="214"/>
      <c r="IX22" s="214"/>
      <c r="IY22" s="214"/>
      <c r="IZ22" s="214"/>
      <c r="JA22" s="214"/>
      <c r="JB22" s="214"/>
      <c r="JC22" s="214"/>
      <c r="JD22" s="214"/>
      <c r="JE22" s="214"/>
      <c r="JF22" s="214"/>
      <c r="JG22" s="214"/>
      <c r="JH22" s="214"/>
      <c r="JI22" s="214"/>
      <c r="JJ22" s="214"/>
      <c r="JK22" s="214"/>
      <c r="JL22" s="214"/>
      <c r="JM22" s="214"/>
      <c r="JN22" s="214"/>
      <c r="JO22" s="214"/>
      <c r="JP22" s="214"/>
      <c r="JQ22" s="214"/>
      <c r="JR22" s="214"/>
      <c r="JS22" s="214"/>
      <c r="JT22" s="214"/>
      <c r="JU22" s="214"/>
      <c r="JV22" s="214"/>
      <c r="JW22" s="214"/>
      <c r="JX22" s="214"/>
      <c r="JY22" s="214"/>
      <c r="JZ22" s="214"/>
      <c r="KA22" s="214"/>
      <c r="KB22" s="214"/>
      <c r="KC22" s="214"/>
      <c r="KD22" s="214"/>
      <c r="KE22" s="214"/>
      <c r="KF22" s="214"/>
      <c r="KG22" s="214"/>
      <c r="KH22" s="214"/>
      <c r="KI22" s="214"/>
      <c r="KJ22" s="214"/>
      <c r="KK22" s="214"/>
      <c r="KL22" s="214"/>
      <c r="KM22" s="214"/>
      <c r="KN22" s="214"/>
      <c r="KO22" s="214"/>
      <c r="KP22" s="214"/>
      <c r="KQ22" s="214"/>
      <c r="KR22" s="214"/>
      <c r="KS22" s="214"/>
      <c r="KT22" s="214"/>
      <c r="KU22" s="214"/>
      <c r="KV22" s="214"/>
      <c r="KW22" s="214"/>
      <c r="KX22" s="214"/>
      <c r="KY22" s="214"/>
      <c r="KZ22" s="214"/>
      <c r="LA22" s="214"/>
      <c r="LB22" s="214"/>
      <c r="LC22" s="214"/>
      <c r="LD22" s="214"/>
      <c r="LE22" s="214"/>
      <c r="LF22" s="214"/>
      <c r="LG22" s="214"/>
      <c r="LH22" s="214"/>
      <c r="LI22" s="214"/>
      <c r="LJ22" s="214"/>
      <c r="LK22" s="214"/>
      <c r="LL22" s="214"/>
      <c r="LM22" s="214"/>
      <c r="LN22" s="214"/>
      <c r="LO22" s="214"/>
      <c r="LP22" s="214"/>
      <c r="LQ22" s="214"/>
      <c r="LR22" s="214"/>
      <c r="LS22" s="214"/>
      <c r="LT22" s="214"/>
      <c r="LU22" s="214"/>
      <c r="LV22" s="214"/>
      <c r="LW22" s="214"/>
      <c r="LX22" s="214"/>
      <c r="LY22" s="214"/>
      <c r="LZ22" s="214"/>
      <c r="MA22" s="214"/>
      <c r="MB22" s="214"/>
      <c r="MC22" s="214"/>
      <c r="MD22" s="214"/>
      <c r="ME22" s="214"/>
      <c r="MF22" s="214"/>
      <c r="MG22" s="214"/>
      <c r="MH22" s="214"/>
      <c r="MI22" s="214"/>
      <c r="MJ22" s="214"/>
      <c r="MK22" s="214"/>
      <c r="ML22" s="214"/>
      <c r="MM22" s="214"/>
      <c r="MN22" s="214"/>
      <c r="MO22" s="214"/>
      <c r="MP22" s="214"/>
      <c r="MQ22" s="214"/>
      <c r="MR22" s="214"/>
      <c r="MS22" s="214"/>
      <c r="MT22" s="214"/>
      <c r="MU22" s="214"/>
      <c r="MV22" s="214"/>
      <c r="MW22" s="214"/>
      <c r="MX22" s="214"/>
      <c r="MY22" s="214"/>
      <c r="MZ22" s="214"/>
      <c r="NA22" s="214"/>
      <c r="NB22" s="214"/>
      <c r="NC22" s="214"/>
      <c r="ND22" s="214"/>
      <c r="NE22" s="214"/>
      <c r="NF22" s="214"/>
      <c r="NG22" s="214"/>
      <c r="NH22" s="214"/>
      <c r="NI22" s="214"/>
      <c r="NJ22" s="214"/>
      <c r="NK22" s="214"/>
      <c r="NL22" s="214"/>
      <c r="NM22" s="214"/>
      <c r="NN22" s="214"/>
      <c r="NO22" s="214"/>
      <c r="NP22" s="214"/>
      <c r="NQ22" s="214"/>
      <c r="NR22" s="214"/>
      <c r="NS22" s="214"/>
      <c r="NT22" s="214"/>
      <c r="NU22" s="214"/>
      <c r="NV22" s="214"/>
      <c r="NW22" s="214"/>
      <c r="NX22" s="214"/>
      <c r="NY22" s="214"/>
      <c r="NZ22" s="214"/>
      <c r="OA22" s="214"/>
      <c r="OB22" s="214"/>
      <c r="OC22" s="214"/>
      <c r="OD22" s="214"/>
      <c r="OE22" s="214"/>
      <c r="OF22" s="214"/>
      <c r="OG22" s="214"/>
      <c r="OH22" s="214"/>
      <c r="OI22" s="214"/>
      <c r="OJ22" s="214"/>
      <c r="OK22" s="214"/>
      <c r="OL22" s="214"/>
      <c r="OM22" s="214"/>
      <c r="ON22" s="214"/>
      <c r="OO22" s="214"/>
      <c r="OP22" s="214"/>
      <c r="OQ22" s="214"/>
      <c r="OR22" s="214"/>
      <c r="OS22" s="214"/>
      <c r="OT22" s="214"/>
      <c r="OU22" s="214"/>
      <c r="OV22" s="214"/>
      <c r="OW22" s="214"/>
      <c r="OX22" s="214"/>
      <c r="OY22" s="214"/>
      <c r="OZ22" s="214"/>
      <c r="PA22" s="214"/>
      <c r="PB22" s="214"/>
      <c r="PC22" s="214"/>
      <c r="PD22" s="214"/>
      <c r="PE22" s="214"/>
      <c r="PF22" s="214"/>
      <c r="PG22" s="214"/>
      <c r="PH22" s="214"/>
      <c r="PI22" s="214"/>
      <c r="PJ22" s="214"/>
      <c r="PK22" s="214"/>
      <c r="PL22" s="214"/>
      <c r="PM22" s="214"/>
      <c r="PN22" s="214"/>
      <c r="PO22" s="214"/>
      <c r="PP22" s="214"/>
      <c r="PQ22" s="214"/>
      <c r="PR22" s="214"/>
      <c r="PS22" s="214"/>
      <c r="PT22" s="214"/>
      <c r="PU22" s="214"/>
      <c r="PV22" s="214"/>
      <c r="PW22" s="214"/>
      <c r="PX22" s="214"/>
      <c r="PY22" s="214"/>
      <c r="PZ22" s="214"/>
      <c r="QA22" s="214"/>
      <c r="QB22" s="214"/>
      <c r="QC22" s="214"/>
      <c r="QD22" s="214"/>
      <c r="QE22" s="214"/>
      <c r="QF22" s="214"/>
      <c r="QG22" s="214"/>
      <c r="QH22" s="214"/>
      <c r="QI22" s="214"/>
      <c r="QJ22" s="214"/>
      <c r="QK22" s="214"/>
      <c r="QL22" s="214"/>
      <c r="QM22" s="214"/>
      <c r="QN22" s="214"/>
      <c r="QO22" s="214"/>
      <c r="QP22" s="214"/>
      <c r="QQ22" s="214"/>
      <c r="QR22" s="214"/>
      <c r="QS22" s="214"/>
      <c r="QT22" s="214"/>
      <c r="QU22" s="214"/>
      <c r="QV22" s="214"/>
      <c r="QW22" s="214"/>
      <c r="QX22" s="214"/>
      <c r="QY22" s="214"/>
      <c r="QZ22" s="214"/>
      <c r="RA22" s="214"/>
      <c r="RB22" s="214"/>
      <c r="RC22" s="214"/>
      <c r="RD22" s="214"/>
      <c r="RE22" s="214"/>
      <c r="RF22" s="214"/>
      <c r="RG22" s="214"/>
      <c r="RH22" s="214"/>
      <c r="RI22" s="214"/>
      <c r="RJ22" s="214"/>
      <c r="RK22" s="214"/>
      <c r="RL22" s="214"/>
      <c r="RM22" s="214"/>
      <c r="RN22" s="214"/>
      <c r="RO22" s="214"/>
      <c r="RP22" s="214"/>
      <c r="RQ22" s="214"/>
      <c r="RR22" s="214"/>
      <c r="RS22" s="214"/>
      <c r="RT22" s="214"/>
      <c r="RU22" s="214"/>
      <c r="RV22" s="214"/>
      <c r="RW22" s="214"/>
      <c r="RX22" s="214"/>
      <c r="RY22" s="214"/>
      <c r="RZ22" s="214"/>
      <c r="SA22" s="214"/>
      <c r="SB22" s="214"/>
      <c r="SC22" s="214"/>
      <c r="SD22" s="214"/>
      <c r="SE22" s="214"/>
      <c r="SF22" s="214"/>
      <c r="SG22" s="214"/>
      <c r="SH22" s="214"/>
      <c r="SI22" s="214"/>
      <c r="SJ22" s="214"/>
      <c r="SK22" s="214"/>
      <c r="SL22" s="214"/>
      <c r="SM22" s="214"/>
      <c r="SN22" s="214"/>
      <c r="SO22" s="214"/>
      <c r="SP22" s="214"/>
      <c r="SQ22" s="214"/>
      <c r="SR22" s="214"/>
      <c r="SS22" s="214"/>
      <c r="ST22" s="214"/>
      <c r="SU22" s="214"/>
      <c r="SV22" s="214"/>
      <c r="SW22" s="214"/>
      <c r="SX22" s="214"/>
      <c r="SY22" s="214"/>
      <c r="SZ22" s="214"/>
      <c r="TA22" s="214"/>
      <c r="TB22" s="214"/>
      <c r="TC22" s="214"/>
      <c r="TD22" s="214"/>
      <c r="TE22" s="214"/>
      <c r="TF22" s="214"/>
      <c r="TG22" s="214"/>
      <c r="TH22" s="214"/>
      <c r="TI22" s="214"/>
      <c r="TJ22" s="214"/>
      <c r="TK22" s="214"/>
      <c r="TL22" s="214"/>
      <c r="TM22" s="214"/>
      <c r="TN22" s="214"/>
      <c r="TO22" s="214"/>
      <c r="TP22" s="214"/>
      <c r="TQ22" s="214"/>
      <c r="TR22" s="214"/>
      <c r="TS22" s="214"/>
      <c r="TT22" s="214"/>
      <c r="TU22" s="214"/>
      <c r="TV22" s="214"/>
      <c r="TW22" s="214"/>
      <c r="TX22" s="214"/>
      <c r="TY22" s="214"/>
      <c r="TZ22" s="214"/>
      <c r="UA22" s="214"/>
      <c r="UB22" s="214"/>
      <c r="UC22" s="214"/>
      <c r="UD22" s="214"/>
      <c r="UE22" s="214"/>
      <c r="UF22" s="214"/>
      <c r="UG22" s="214"/>
      <c r="UH22" s="214"/>
      <c r="UI22" s="214"/>
      <c r="UJ22" s="214"/>
      <c r="UK22" s="214"/>
      <c r="UL22" s="214"/>
      <c r="UM22" s="214"/>
      <c r="UN22" s="214"/>
      <c r="UO22" s="214"/>
      <c r="UP22" s="214"/>
      <c r="UQ22" s="214"/>
      <c r="UR22" s="214"/>
      <c r="US22" s="214"/>
      <c r="UT22" s="214"/>
      <c r="UU22" s="214"/>
      <c r="UV22" s="214"/>
      <c r="UW22" s="214"/>
      <c r="UX22" s="214"/>
      <c r="UY22" s="214"/>
      <c r="UZ22" s="214"/>
      <c r="VA22" s="214"/>
      <c r="VB22" s="214"/>
      <c r="VC22" s="214"/>
      <c r="VD22" s="214"/>
      <c r="VE22" s="214"/>
      <c r="VF22" s="214"/>
      <c r="VG22" s="214"/>
      <c r="VH22" s="214"/>
      <c r="VI22" s="214"/>
      <c r="VJ22" s="214"/>
      <c r="VK22" s="214"/>
      <c r="VL22" s="214"/>
      <c r="VM22" s="214"/>
      <c r="VN22" s="214"/>
      <c r="VO22" s="214"/>
      <c r="VP22" s="214"/>
      <c r="VQ22" s="214"/>
      <c r="VR22" s="214"/>
      <c r="VS22" s="214"/>
      <c r="VT22" s="214"/>
      <c r="VU22" s="214"/>
      <c r="VV22" s="214"/>
      <c r="VW22" s="214"/>
      <c r="VX22" s="214"/>
      <c r="VY22" s="214"/>
      <c r="VZ22" s="214"/>
      <c r="WA22" s="214"/>
      <c r="WB22" s="214"/>
      <c r="WC22" s="214"/>
      <c r="WD22" s="214"/>
      <c r="WE22" s="214"/>
      <c r="WF22" s="214"/>
      <c r="WG22" s="214"/>
      <c r="WH22" s="214"/>
      <c r="WI22" s="214"/>
      <c r="WJ22" s="214"/>
      <c r="WK22" s="214"/>
      <c r="WL22" s="214"/>
      <c r="WM22" s="214"/>
      <c r="WN22" s="214"/>
      <c r="WO22" s="214"/>
      <c r="WP22" s="214"/>
      <c r="WQ22" s="214"/>
      <c r="WR22" s="214"/>
      <c r="WS22" s="214"/>
      <c r="WT22" s="214"/>
      <c r="WU22" s="214"/>
      <c r="WV22" s="214"/>
      <c r="WW22" s="214"/>
      <c r="WX22" s="214"/>
      <c r="WY22" s="214"/>
      <c r="WZ22" s="214"/>
      <c r="XA22" s="214"/>
      <c r="XB22" s="214"/>
      <c r="XC22" s="214"/>
      <c r="XD22" s="214"/>
      <c r="XE22" s="214"/>
      <c r="XF22" s="214"/>
      <c r="XG22" s="214"/>
      <c r="XH22" s="214"/>
      <c r="XI22" s="214"/>
      <c r="XJ22" s="214"/>
      <c r="XK22" s="214"/>
      <c r="XL22" s="214"/>
      <c r="XM22" s="214"/>
      <c r="XN22" s="214"/>
      <c r="XO22" s="214"/>
      <c r="XP22" s="214"/>
      <c r="XQ22" s="214"/>
      <c r="XR22" s="214"/>
      <c r="XS22" s="214"/>
      <c r="XT22" s="214"/>
      <c r="XU22" s="214"/>
      <c r="XV22" s="214"/>
      <c r="XW22" s="214"/>
      <c r="XX22" s="214"/>
      <c r="XY22" s="214"/>
      <c r="XZ22" s="214"/>
      <c r="YA22" s="214"/>
      <c r="YB22" s="214"/>
      <c r="YC22" s="214"/>
      <c r="YD22" s="214"/>
      <c r="YE22" s="214"/>
      <c r="YF22" s="214"/>
      <c r="YG22" s="214"/>
      <c r="YH22" s="214"/>
      <c r="YI22" s="214"/>
      <c r="YJ22" s="214"/>
      <c r="YK22" s="214"/>
      <c r="YL22" s="214"/>
      <c r="YM22" s="214"/>
      <c r="YN22" s="214"/>
      <c r="YO22" s="214"/>
      <c r="YP22" s="214"/>
      <c r="YQ22" s="214"/>
      <c r="YR22" s="214"/>
      <c r="YS22" s="214"/>
      <c r="YT22" s="214"/>
      <c r="YU22" s="214"/>
      <c r="YV22" s="214"/>
      <c r="YW22" s="214"/>
      <c r="YX22" s="214"/>
      <c r="YY22" s="214"/>
      <c r="YZ22" s="214"/>
      <c r="ZA22" s="214"/>
      <c r="ZB22" s="214"/>
      <c r="ZC22" s="214"/>
      <c r="ZD22" s="214"/>
      <c r="ZE22" s="214"/>
      <c r="ZF22" s="214"/>
      <c r="ZG22" s="214"/>
      <c r="ZH22" s="214"/>
      <c r="ZI22" s="214"/>
      <c r="ZJ22" s="214"/>
      <c r="ZK22" s="214"/>
      <c r="ZL22" s="214"/>
      <c r="ZM22" s="214"/>
      <c r="ZN22" s="214"/>
      <c r="ZO22" s="214"/>
      <c r="ZP22" s="214"/>
      <c r="ZQ22" s="214"/>
      <c r="ZR22" s="214"/>
      <c r="ZS22" s="214"/>
      <c r="ZT22" s="214"/>
      <c r="ZU22" s="214"/>
      <c r="ZV22" s="214"/>
      <c r="ZW22" s="214"/>
      <c r="ZX22" s="214"/>
      <c r="ZY22" s="214"/>
      <c r="ZZ22" s="214"/>
      <c r="AAA22" s="214"/>
      <c r="AAB22" s="214"/>
      <c r="AAC22" s="214"/>
      <c r="AAD22" s="214"/>
      <c r="AAE22" s="214"/>
      <c r="AAF22" s="214"/>
      <c r="AAG22" s="214"/>
      <c r="AAH22" s="214"/>
      <c r="AAI22" s="214"/>
      <c r="AAJ22" s="214"/>
      <c r="AAK22" s="214"/>
      <c r="AAL22" s="214"/>
      <c r="AAM22" s="214"/>
      <c r="AAN22" s="214"/>
      <c r="AAO22" s="214"/>
      <c r="AAP22" s="214"/>
      <c r="AAQ22" s="214"/>
      <c r="AAR22" s="214"/>
      <c r="AAS22" s="214"/>
      <c r="AAT22" s="214"/>
      <c r="AAU22" s="214"/>
      <c r="AAV22" s="214"/>
      <c r="AAW22" s="214"/>
      <c r="AAX22" s="214"/>
      <c r="AAY22" s="214"/>
      <c r="AAZ22" s="214"/>
      <c r="ABA22" s="214"/>
      <c r="ABB22" s="214"/>
      <c r="ABC22" s="214"/>
      <c r="ABD22" s="214"/>
      <c r="ABE22" s="214"/>
      <c r="ABF22" s="214"/>
      <c r="ABG22" s="214"/>
      <c r="ABH22" s="214"/>
      <c r="ABI22" s="214"/>
      <c r="ABJ22" s="214"/>
      <c r="ABK22" s="214"/>
      <c r="ABL22" s="214"/>
      <c r="ABM22" s="214"/>
      <c r="ABN22" s="214"/>
      <c r="ABO22" s="214"/>
      <c r="ABP22" s="214"/>
      <c r="ABQ22" s="214"/>
      <c r="ABR22" s="214"/>
      <c r="ABS22" s="214"/>
      <c r="ABT22" s="214"/>
      <c r="ABU22" s="214"/>
      <c r="ABV22" s="214"/>
      <c r="ABW22" s="214"/>
      <c r="ABX22" s="214"/>
      <c r="ABY22" s="214"/>
      <c r="ABZ22" s="214"/>
      <c r="ACA22" s="214"/>
      <c r="ACB22" s="214"/>
      <c r="ACC22" s="214"/>
      <c r="ACD22" s="214"/>
      <c r="ACE22" s="214"/>
      <c r="ACF22" s="214"/>
      <c r="ACG22" s="214"/>
      <c r="ACH22" s="214"/>
      <c r="ACI22" s="214"/>
      <c r="ACJ22" s="214"/>
      <c r="ACK22" s="214"/>
      <c r="ACL22" s="214"/>
      <c r="ACM22" s="214"/>
      <c r="ACN22" s="214"/>
      <c r="ACO22" s="214"/>
      <c r="ACP22" s="214"/>
      <c r="ACQ22" s="214"/>
      <c r="ACR22" s="214"/>
      <c r="ACS22" s="214"/>
      <c r="ACT22" s="214"/>
      <c r="ACU22" s="214"/>
      <c r="ACV22" s="214"/>
      <c r="ACW22" s="214"/>
      <c r="ACX22" s="214"/>
      <c r="ACY22" s="214"/>
      <c r="ACZ22" s="214"/>
      <c r="ADA22" s="214"/>
      <c r="ADB22" s="214"/>
      <c r="ADC22" s="214"/>
      <c r="ADD22" s="214"/>
      <c r="ADE22" s="214"/>
      <c r="ADF22" s="214"/>
      <c r="ADG22" s="214"/>
      <c r="ADH22" s="214"/>
      <c r="ADI22" s="214"/>
      <c r="ADJ22" s="214"/>
      <c r="ADK22" s="214"/>
      <c r="ADL22" s="214"/>
      <c r="ADM22" s="214"/>
      <c r="ADN22" s="214"/>
      <c r="ADO22" s="214"/>
      <c r="ADP22" s="214"/>
      <c r="ADQ22" s="214"/>
      <c r="ADR22" s="214"/>
      <c r="ADS22" s="214"/>
      <c r="ADT22" s="214"/>
      <c r="ADU22" s="214"/>
      <c r="ADV22" s="214"/>
      <c r="ADW22" s="214"/>
      <c r="ADX22" s="214"/>
      <c r="ADY22" s="214"/>
      <c r="ADZ22" s="214"/>
      <c r="AEA22" s="214"/>
      <c r="AEB22" s="214"/>
      <c r="AEC22" s="214"/>
      <c r="AED22" s="214"/>
      <c r="AEE22" s="214"/>
      <c r="AEF22" s="214"/>
      <c r="AEG22" s="214"/>
      <c r="AEH22" s="214"/>
      <c r="AEI22" s="214"/>
      <c r="AEJ22" s="214"/>
      <c r="AEK22" s="214"/>
      <c r="AEL22" s="214"/>
      <c r="AEM22" s="214"/>
      <c r="AEN22" s="214"/>
      <c r="AEO22" s="214"/>
      <c r="AEP22" s="214"/>
      <c r="AEQ22" s="214"/>
      <c r="AER22" s="214"/>
      <c r="AES22" s="214"/>
      <c r="AET22" s="214"/>
      <c r="AEU22" s="214"/>
      <c r="AEV22" s="214"/>
      <c r="AEW22" s="214"/>
      <c r="AEX22" s="214"/>
      <c r="AEY22" s="214"/>
      <c r="AEZ22" s="214"/>
      <c r="AFA22" s="214"/>
      <c r="AFB22" s="214"/>
      <c r="AFC22" s="214"/>
      <c r="AFD22" s="214"/>
      <c r="AFE22" s="214"/>
      <c r="AFF22" s="214"/>
      <c r="AFG22" s="214"/>
      <c r="AFH22" s="214"/>
      <c r="AFI22" s="214"/>
      <c r="AFJ22" s="214"/>
      <c r="AFK22" s="214"/>
      <c r="AFL22" s="214"/>
      <c r="AFM22" s="214"/>
      <c r="AFN22" s="214"/>
      <c r="AFO22" s="214"/>
      <c r="AFP22" s="214"/>
      <c r="AFQ22" s="214"/>
      <c r="AFR22" s="214"/>
      <c r="AFS22" s="214"/>
      <c r="AFT22" s="214"/>
      <c r="AFU22" s="214"/>
      <c r="AFV22" s="214"/>
      <c r="AFW22" s="214"/>
      <c r="AFX22" s="214"/>
      <c r="AFY22" s="214"/>
      <c r="AFZ22" s="214"/>
      <c r="AGA22" s="214"/>
      <c r="AGB22" s="214"/>
      <c r="AGC22" s="214"/>
      <c r="AGD22" s="214"/>
      <c r="AGE22" s="214"/>
      <c r="AGF22" s="214"/>
      <c r="AGG22" s="214"/>
      <c r="AGH22" s="214"/>
      <c r="AGI22" s="214"/>
      <c r="AGJ22" s="214"/>
      <c r="AGK22" s="214"/>
      <c r="AGL22" s="214"/>
      <c r="AGM22" s="214"/>
      <c r="AGN22" s="214"/>
      <c r="AGO22" s="214"/>
      <c r="AGP22" s="214"/>
      <c r="AGQ22" s="214"/>
      <c r="AGR22" s="214"/>
      <c r="AGS22" s="214"/>
      <c r="AGT22" s="214"/>
      <c r="AGU22" s="214"/>
      <c r="AGV22" s="214"/>
      <c r="AGW22" s="214"/>
      <c r="AGX22" s="214"/>
      <c r="AGY22" s="214"/>
      <c r="AGZ22" s="214"/>
      <c r="AHA22" s="214"/>
      <c r="AHB22" s="214"/>
      <c r="AHC22" s="214"/>
      <c r="AHD22" s="214"/>
      <c r="AHE22" s="214"/>
      <c r="AHF22" s="214"/>
      <c r="AHG22" s="214"/>
      <c r="AHH22" s="214"/>
      <c r="AHI22" s="214"/>
      <c r="AHJ22" s="214"/>
      <c r="AHK22" s="214"/>
      <c r="AHL22" s="214"/>
      <c r="AHM22" s="214"/>
      <c r="AHN22" s="214"/>
      <c r="AHO22" s="214"/>
      <c r="AHP22" s="214"/>
      <c r="AHQ22" s="214"/>
      <c r="AHR22" s="214"/>
      <c r="AHS22" s="214"/>
      <c r="AHT22" s="214"/>
      <c r="AHU22" s="214"/>
      <c r="AHV22" s="214"/>
      <c r="AHW22" s="214"/>
      <c r="AHX22" s="214"/>
      <c r="AHY22" s="214"/>
      <c r="AHZ22" s="214"/>
      <c r="AIA22" s="214"/>
      <c r="AIB22" s="214"/>
      <c r="AIC22" s="214"/>
      <c r="AID22" s="214"/>
      <c r="AIE22" s="214"/>
      <c r="AIF22" s="214"/>
      <c r="AIG22" s="214"/>
      <c r="AIH22" s="214"/>
      <c r="AII22" s="214"/>
      <c r="AIJ22" s="214"/>
      <c r="AIK22" s="214"/>
      <c r="AIL22" s="214"/>
      <c r="AIM22" s="214"/>
      <c r="AIN22" s="214"/>
      <c r="AIO22" s="214"/>
      <c r="AIP22" s="214"/>
      <c r="AIQ22" s="214"/>
      <c r="AIR22" s="214"/>
      <c r="AIS22" s="214"/>
      <c r="AIT22" s="214"/>
      <c r="AIU22" s="214"/>
      <c r="AIV22" s="214"/>
      <c r="AIW22" s="214"/>
      <c r="AIX22" s="214"/>
      <c r="AIY22" s="214"/>
      <c r="AIZ22" s="214"/>
      <c r="AJA22" s="214"/>
      <c r="AJB22" s="214"/>
      <c r="AJC22" s="214"/>
      <c r="AJD22" s="214"/>
      <c r="AJE22" s="214"/>
      <c r="AJF22" s="214"/>
      <c r="AJG22" s="214"/>
      <c r="AJH22" s="214"/>
      <c r="AJI22" s="214"/>
      <c r="AJJ22" s="214"/>
      <c r="AJK22" s="214"/>
      <c r="AJL22" s="214"/>
      <c r="AJM22" s="214"/>
      <c r="AJN22" s="214"/>
      <c r="AJO22" s="214"/>
      <c r="AJP22" s="214"/>
      <c r="AJQ22" s="214"/>
      <c r="AJR22" s="214"/>
      <c r="AJS22" s="214"/>
      <c r="AJT22" s="214"/>
      <c r="AJU22" s="214"/>
      <c r="AJV22" s="214"/>
      <c r="AJW22" s="214"/>
      <c r="AJX22" s="214"/>
      <c r="AJY22" s="214"/>
      <c r="AJZ22" s="214"/>
      <c r="AKA22" s="214"/>
      <c r="AKB22" s="214"/>
      <c r="AKC22" s="214"/>
      <c r="AKD22" s="214"/>
      <c r="AKE22" s="214"/>
      <c r="AKF22" s="214"/>
      <c r="AKG22" s="214"/>
      <c r="AKH22" s="214"/>
      <c r="AKI22" s="214"/>
      <c r="AKJ22" s="214"/>
      <c r="AKK22" s="214"/>
      <c r="AKL22" s="214"/>
      <c r="AKM22" s="214"/>
      <c r="AKN22" s="214"/>
      <c r="AKO22" s="214"/>
      <c r="AKP22" s="214"/>
      <c r="AKQ22" s="214"/>
      <c r="AKR22" s="214"/>
      <c r="AKS22" s="214"/>
      <c r="AKT22" s="214"/>
      <c r="AKU22" s="214"/>
      <c r="AKV22" s="214"/>
      <c r="AKW22" s="214"/>
      <c r="AKX22" s="214"/>
      <c r="AKY22" s="214"/>
      <c r="AKZ22" s="214"/>
      <c r="ALA22" s="214"/>
      <c r="ALB22" s="214"/>
      <c r="ALC22" s="214"/>
      <c r="ALD22" s="214"/>
      <c r="ALE22" s="214"/>
      <c r="ALF22" s="214"/>
      <c r="ALG22" s="214"/>
      <c r="ALH22" s="214"/>
      <c r="ALI22" s="214"/>
      <c r="ALJ22" s="214"/>
      <c r="ALK22" s="214"/>
      <c r="ALL22" s="214"/>
      <c r="ALM22" s="214"/>
      <c r="ALN22" s="214"/>
      <c r="ALO22" s="214"/>
      <c r="ALP22" s="214"/>
      <c r="ALQ22" s="214"/>
      <c r="ALR22" s="214"/>
      <c r="ALS22" s="214"/>
      <c r="ALT22" s="214"/>
      <c r="ALU22" s="214"/>
      <c r="ALV22" s="214"/>
      <c r="ALW22" s="214"/>
      <c r="ALX22" s="214"/>
      <c r="ALY22" s="214"/>
      <c r="ALZ22" s="214"/>
      <c r="AMA22" s="214"/>
      <c r="AMB22" s="214"/>
      <c r="AMC22" s="214"/>
      <c r="AMD22" s="214"/>
      <c r="AME22" s="214"/>
      <c r="AMF22" s="214"/>
      <c r="AMG22" s="214"/>
      <c r="AMH22" s="214"/>
      <c r="AMI22" s="214"/>
      <c r="AMJ22" s="214"/>
      <c r="AMK22" s="214"/>
      <c r="AML22" s="214"/>
      <c r="AMM22" s="214"/>
      <c r="AMN22" s="214"/>
      <c r="AMO22" s="214"/>
      <c r="AMP22" s="214"/>
      <c r="AMQ22" s="214"/>
      <c r="AMR22" s="214"/>
      <c r="AMS22" s="214"/>
      <c r="AMT22" s="214"/>
      <c r="AMU22" s="214"/>
      <c r="AMV22" s="214"/>
      <c r="AMW22" s="214"/>
      <c r="AMX22" s="214"/>
      <c r="AMY22" s="214"/>
      <c r="AMZ22" s="214"/>
      <c r="ANA22" s="214"/>
      <c r="ANB22" s="214"/>
      <c r="ANC22" s="214"/>
      <c r="AND22" s="214"/>
      <c r="ANE22" s="214"/>
      <c r="ANF22" s="214"/>
      <c r="ANG22" s="214"/>
      <c r="ANH22" s="214"/>
      <c r="ANI22" s="214"/>
      <c r="ANJ22" s="214"/>
      <c r="ANK22" s="214"/>
      <c r="ANL22" s="214"/>
      <c r="ANM22" s="214"/>
      <c r="ANN22" s="214"/>
      <c r="ANO22" s="214"/>
      <c r="ANP22" s="214"/>
      <c r="ANQ22" s="214"/>
      <c r="ANR22" s="214"/>
      <c r="ANS22" s="214"/>
      <c r="ANT22" s="214"/>
      <c r="ANU22" s="214"/>
      <c r="ANV22" s="214"/>
      <c r="ANW22" s="214"/>
      <c r="ANX22" s="214"/>
      <c r="ANY22" s="214"/>
      <c r="ANZ22" s="214"/>
      <c r="AOA22" s="214"/>
      <c r="AOB22" s="214"/>
      <c r="AOC22" s="214"/>
      <c r="AOD22" s="214"/>
      <c r="AOE22" s="214"/>
      <c r="AOF22" s="214"/>
      <c r="AOG22" s="214"/>
      <c r="AOH22" s="214"/>
      <c r="AOI22" s="214"/>
      <c r="AOJ22" s="214"/>
      <c r="AOK22" s="214"/>
      <c r="AOL22" s="214"/>
      <c r="AOM22" s="214"/>
      <c r="AON22" s="214"/>
      <c r="AOO22" s="214"/>
      <c r="AOP22" s="214"/>
      <c r="AOQ22" s="214"/>
      <c r="AOR22" s="214"/>
      <c r="AOS22" s="214"/>
      <c r="AOT22" s="214"/>
      <c r="AOU22" s="214"/>
      <c r="AOV22" s="214"/>
      <c r="AOW22" s="214"/>
      <c r="AOX22" s="214"/>
      <c r="AOY22" s="214"/>
      <c r="AOZ22" s="214"/>
      <c r="APA22" s="214"/>
      <c r="APB22" s="214"/>
      <c r="APC22" s="214"/>
      <c r="APD22" s="214"/>
      <c r="APE22" s="214"/>
      <c r="APF22" s="214"/>
      <c r="APG22" s="214"/>
      <c r="APH22" s="214"/>
      <c r="API22" s="214"/>
      <c r="APJ22" s="214"/>
      <c r="APK22" s="214"/>
      <c r="APL22" s="214"/>
      <c r="APM22" s="214"/>
      <c r="APN22" s="214"/>
      <c r="APO22" s="214"/>
      <c r="APP22" s="214"/>
      <c r="APQ22" s="214"/>
      <c r="APR22" s="214"/>
      <c r="APS22" s="214"/>
      <c r="APT22" s="214"/>
      <c r="APU22" s="214"/>
      <c r="APV22" s="214"/>
      <c r="APW22" s="214"/>
      <c r="APX22" s="214"/>
      <c r="APY22" s="214"/>
      <c r="APZ22" s="214"/>
      <c r="AQA22" s="214"/>
      <c r="AQB22" s="214"/>
      <c r="AQC22" s="214"/>
      <c r="AQD22" s="214"/>
      <c r="AQE22" s="214"/>
      <c r="AQF22" s="214"/>
      <c r="AQG22" s="214"/>
      <c r="AQH22" s="214"/>
      <c r="AQI22" s="214"/>
      <c r="AQJ22" s="214"/>
      <c r="AQK22" s="214"/>
      <c r="AQL22" s="214"/>
      <c r="AQM22" s="214"/>
      <c r="AQN22" s="214"/>
      <c r="AQO22" s="214"/>
      <c r="AQP22" s="214"/>
      <c r="AQQ22" s="214"/>
      <c r="AQR22" s="214"/>
      <c r="AQS22" s="214"/>
      <c r="AQT22" s="214"/>
      <c r="AQU22" s="214"/>
      <c r="AQV22" s="214"/>
      <c r="AQW22" s="214"/>
      <c r="AQX22" s="214"/>
      <c r="AQY22" s="214"/>
      <c r="AQZ22" s="214"/>
      <c r="ARA22" s="214"/>
      <c r="ARB22" s="214"/>
      <c r="ARC22" s="214"/>
      <c r="ARD22" s="214"/>
      <c r="ARE22" s="214"/>
      <c r="ARF22" s="214"/>
      <c r="ARG22" s="214"/>
      <c r="ARH22" s="214"/>
      <c r="ARI22" s="214"/>
      <c r="ARJ22" s="214"/>
      <c r="ARK22" s="214"/>
      <c r="ARL22" s="214"/>
      <c r="ARM22" s="214"/>
      <c r="ARN22" s="214"/>
      <c r="ARO22" s="214"/>
      <c r="ARP22" s="214"/>
      <c r="ARQ22" s="214"/>
      <c r="ARR22" s="214"/>
      <c r="ARS22" s="214"/>
      <c r="ART22" s="214"/>
      <c r="ARU22" s="214"/>
      <c r="ARV22" s="214"/>
      <c r="ARW22" s="214"/>
      <c r="ARX22" s="214"/>
      <c r="ARY22" s="214"/>
      <c r="ARZ22" s="214"/>
      <c r="ASA22" s="214"/>
      <c r="ASB22" s="214"/>
      <c r="ASC22" s="214"/>
      <c r="ASD22" s="214"/>
      <c r="ASE22" s="214"/>
      <c r="ASF22" s="214"/>
      <c r="ASG22" s="214"/>
      <c r="ASH22" s="214"/>
      <c r="ASI22" s="214"/>
      <c r="ASJ22" s="214"/>
      <c r="ASK22" s="214"/>
      <c r="ASL22" s="214"/>
      <c r="ASM22" s="214"/>
      <c r="ASN22" s="214"/>
      <c r="ASO22" s="214"/>
      <c r="ASP22" s="214"/>
      <c r="ASQ22" s="214"/>
      <c r="ASR22" s="214"/>
      <c r="ASS22" s="214"/>
      <c r="AST22" s="214"/>
      <c r="ASU22" s="214"/>
      <c r="ASV22" s="214"/>
      <c r="ASW22" s="214"/>
      <c r="ASX22" s="214"/>
      <c r="ASY22" s="214"/>
      <c r="ASZ22" s="214"/>
      <c r="ATA22" s="214"/>
      <c r="ATB22" s="214"/>
      <c r="ATC22" s="214"/>
      <c r="ATD22" s="214"/>
      <c r="ATE22" s="214"/>
      <c r="ATF22" s="214"/>
      <c r="ATG22" s="214"/>
      <c r="ATH22" s="214"/>
      <c r="ATI22" s="214"/>
      <c r="ATJ22" s="214"/>
      <c r="ATK22" s="214"/>
      <c r="ATL22" s="214"/>
      <c r="ATM22" s="214"/>
      <c r="ATN22" s="214"/>
      <c r="ATO22" s="214"/>
      <c r="ATP22" s="214"/>
      <c r="ATQ22" s="214"/>
      <c r="ATR22" s="214"/>
      <c r="ATS22" s="214"/>
      <c r="ATT22" s="214"/>
      <c r="ATU22" s="214"/>
      <c r="ATV22" s="214"/>
      <c r="ATW22" s="214"/>
      <c r="ATX22" s="214"/>
      <c r="ATY22" s="214"/>
      <c r="ATZ22" s="214"/>
      <c r="AUA22" s="214"/>
      <c r="AUB22" s="214"/>
      <c r="AUC22" s="214"/>
      <c r="AUD22" s="214"/>
      <c r="AUE22" s="214"/>
      <c r="AUF22" s="214"/>
      <c r="AUG22" s="214"/>
      <c r="AUH22" s="214"/>
      <c r="AUI22" s="214"/>
      <c r="AUJ22" s="214"/>
      <c r="AUK22" s="214"/>
      <c r="AUL22" s="214"/>
      <c r="AUM22" s="214"/>
      <c r="AUN22" s="214"/>
      <c r="AUO22" s="214"/>
      <c r="AUP22" s="214"/>
      <c r="AUQ22" s="214"/>
      <c r="AUR22" s="214"/>
      <c r="AUS22" s="214"/>
      <c r="AUT22" s="214"/>
      <c r="AUU22" s="214"/>
      <c r="AUV22" s="214"/>
      <c r="AUW22" s="214"/>
      <c r="AUX22" s="214"/>
      <c r="AUY22" s="214"/>
      <c r="AUZ22" s="214"/>
      <c r="AVA22" s="214"/>
      <c r="AVB22" s="214"/>
      <c r="AVC22" s="214"/>
      <c r="AVD22" s="214"/>
      <c r="AVE22" s="214"/>
      <c r="AVF22" s="214"/>
      <c r="AVG22" s="214"/>
      <c r="AVH22" s="214"/>
      <c r="AVI22" s="214"/>
      <c r="AVJ22" s="214"/>
      <c r="AVK22" s="214"/>
      <c r="AVL22" s="214"/>
      <c r="AVM22" s="214"/>
      <c r="AVN22" s="214"/>
      <c r="AVO22" s="214"/>
      <c r="AVP22" s="214"/>
      <c r="AVQ22" s="214"/>
      <c r="AVR22" s="214"/>
      <c r="AVS22" s="214"/>
      <c r="AVT22" s="214"/>
      <c r="AVU22" s="214"/>
      <c r="AVV22" s="214"/>
      <c r="AVW22" s="214"/>
      <c r="AVX22" s="214"/>
      <c r="AVY22" s="214"/>
      <c r="AVZ22" s="214"/>
      <c r="AWA22" s="214"/>
      <c r="AWB22" s="214"/>
      <c r="AWC22" s="214"/>
      <c r="AWD22" s="214"/>
      <c r="AWE22" s="214"/>
      <c r="AWF22" s="214"/>
      <c r="AWG22" s="214"/>
      <c r="AWH22" s="214"/>
      <c r="AWI22" s="214"/>
      <c r="AWJ22" s="214"/>
      <c r="AWK22" s="214"/>
      <c r="AWL22" s="214"/>
      <c r="AWM22" s="214"/>
      <c r="AWN22" s="214"/>
      <c r="AWO22" s="214"/>
      <c r="AWP22" s="214"/>
      <c r="AWQ22" s="214"/>
      <c r="AWR22" s="214"/>
      <c r="AWS22" s="214"/>
      <c r="AWT22" s="214"/>
      <c r="AWU22" s="214"/>
      <c r="AWV22" s="214"/>
      <c r="AWW22" s="214"/>
      <c r="AWX22" s="214"/>
      <c r="AWY22" s="214"/>
      <c r="AWZ22" s="214"/>
      <c r="AXA22" s="214"/>
      <c r="AXB22" s="214"/>
      <c r="AXC22" s="214"/>
      <c r="AXD22" s="214"/>
      <c r="AXE22" s="214"/>
      <c r="AXF22" s="214"/>
      <c r="AXG22" s="214"/>
      <c r="AXH22" s="214"/>
      <c r="AXI22" s="214"/>
      <c r="AXJ22" s="214"/>
      <c r="AXK22" s="214"/>
      <c r="AXL22" s="214"/>
      <c r="AXM22" s="214"/>
      <c r="AXN22" s="214"/>
      <c r="AXO22" s="214"/>
      <c r="AXP22" s="214"/>
      <c r="AXQ22" s="214"/>
      <c r="AXR22" s="214"/>
      <c r="AXS22" s="214"/>
      <c r="AXT22" s="214"/>
      <c r="AXU22" s="214"/>
      <c r="AXV22" s="214"/>
      <c r="AXW22" s="214"/>
      <c r="AXX22" s="214"/>
      <c r="AXY22" s="214"/>
      <c r="AXZ22" s="214"/>
      <c r="AYA22" s="214"/>
      <c r="AYB22" s="214"/>
      <c r="AYC22" s="214"/>
      <c r="AYD22" s="214"/>
      <c r="AYE22" s="214"/>
      <c r="AYF22" s="214"/>
      <c r="AYG22" s="214"/>
      <c r="AYH22" s="214"/>
      <c r="AYI22" s="214"/>
      <c r="AYJ22" s="214"/>
      <c r="AYK22" s="214"/>
      <c r="AYL22" s="214"/>
      <c r="AYM22" s="214"/>
      <c r="AYN22" s="214"/>
      <c r="AYO22" s="214"/>
      <c r="AYP22" s="214"/>
      <c r="AYQ22" s="214"/>
      <c r="AYR22" s="214"/>
      <c r="AYS22" s="214"/>
      <c r="AYT22" s="214"/>
      <c r="AYU22" s="214"/>
      <c r="AYV22" s="214"/>
      <c r="AYW22" s="214"/>
      <c r="AYX22" s="214"/>
      <c r="AYY22" s="214"/>
      <c r="AYZ22" s="214"/>
      <c r="AZA22" s="214"/>
      <c r="AZB22" s="214"/>
      <c r="AZC22" s="214"/>
      <c r="AZD22" s="214"/>
      <c r="AZE22" s="214"/>
      <c r="AZF22" s="214"/>
      <c r="AZG22" s="214"/>
      <c r="AZH22" s="214"/>
      <c r="AZI22" s="214"/>
      <c r="AZJ22" s="214"/>
      <c r="AZK22" s="214"/>
      <c r="AZL22" s="214"/>
      <c r="AZM22" s="214"/>
      <c r="AZN22" s="214"/>
      <c r="AZO22" s="214"/>
      <c r="AZP22" s="214"/>
      <c r="AZQ22" s="214"/>
      <c r="AZR22" s="214"/>
      <c r="AZS22" s="214"/>
      <c r="AZT22" s="214"/>
      <c r="AZU22" s="214"/>
      <c r="AZV22" s="214"/>
      <c r="AZW22" s="214"/>
      <c r="AZX22" s="214"/>
      <c r="AZY22" s="214"/>
      <c r="AZZ22" s="214"/>
      <c r="BAA22" s="214"/>
      <c r="BAB22" s="214"/>
      <c r="BAC22" s="214"/>
      <c r="BAD22" s="214"/>
      <c r="BAE22" s="214"/>
      <c r="BAF22" s="214"/>
      <c r="BAG22" s="214"/>
      <c r="BAH22" s="214"/>
      <c r="BAI22" s="214"/>
      <c r="BAJ22" s="214"/>
      <c r="BAK22" s="214"/>
      <c r="BAL22" s="214"/>
      <c r="BAM22" s="214"/>
      <c r="BAN22" s="214"/>
      <c r="BAO22" s="214"/>
      <c r="BAP22" s="214"/>
      <c r="BAQ22" s="214"/>
      <c r="BAR22" s="214"/>
      <c r="BAS22" s="214"/>
      <c r="BAT22" s="214"/>
      <c r="BAU22" s="214"/>
      <c r="BAV22" s="214"/>
      <c r="BAW22" s="214"/>
      <c r="BAX22" s="214"/>
      <c r="BAY22" s="214"/>
      <c r="BAZ22" s="214"/>
      <c r="BBA22" s="214"/>
      <c r="BBB22" s="214"/>
      <c r="BBC22" s="214"/>
      <c r="BBD22" s="214"/>
      <c r="BBE22" s="214"/>
      <c r="BBF22" s="214"/>
      <c r="BBG22" s="214"/>
      <c r="BBH22" s="214"/>
      <c r="BBI22" s="214"/>
      <c r="BBJ22" s="214"/>
      <c r="BBK22" s="214"/>
      <c r="BBL22" s="214"/>
      <c r="BBM22" s="214"/>
      <c r="BBN22" s="214"/>
      <c r="BBO22" s="214"/>
      <c r="BBP22" s="214"/>
      <c r="BBQ22" s="214"/>
      <c r="BBR22" s="214"/>
      <c r="BBS22" s="214"/>
      <c r="BBT22" s="214"/>
      <c r="BBU22" s="214"/>
      <c r="BBV22" s="214"/>
      <c r="BBW22" s="214"/>
      <c r="BBX22" s="214"/>
      <c r="BBY22" s="214"/>
      <c r="BBZ22" s="214"/>
      <c r="BCA22" s="214"/>
      <c r="BCB22" s="214"/>
      <c r="BCC22" s="214"/>
      <c r="BCD22" s="214"/>
      <c r="BCE22" s="214"/>
      <c r="BCF22" s="214"/>
      <c r="BCG22" s="214"/>
      <c r="BCH22" s="214"/>
      <c r="BCI22" s="214"/>
      <c r="BCJ22" s="214"/>
      <c r="BCK22" s="214"/>
      <c r="BCL22" s="214"/>
      <c r="BCM22" s="214"/>
      <c r="BCN22" s="214"/>
      <c r="BCO22" s="214"/>
      <c r="BCP22" s="214"/>
      <c r="BCQ22" s="214"/>
      <c r="BCR22" s="214"/>
      <c r="BCS22" s="214"/>
      <c r="BCT22" s="214"/>
      <c r="BCU22" s="214"/>
      <c r="BCV22" s="214"/>
      <c r="BCW22" s="214"/>
      <c r="BCX22" s="214"/>
      <c r="BCY22" s="214"/>
      <c r="BCZ22" s="214"/>
      <c r="BDA22" s="214"/>
      <c r="BDB22" s="214"/>
      <c r="BDC22" s="214"/>
      <c r="BDD22" s="214"/>
      <c r="BDE22" s="214"/>
      <c r="BDF22" s="214"/>
      <c r="BDG22" s="214"/>
      <c r="BDH22" s="214"/>
      <c r="BDI22" s="214"/>
      <c r="BDJ22" s="214"/>
      <c r="BDK22" s="214"/>
      <c r="BDL22" s="214"/>
      <c r="BDM22" s="214"/>
      <c r="BDN22" s="214"/>
      <c r="BDO22" s="214"/>
      <c r="BDP22" s="214"/>
      <c r="BDQ22" s="214"/>
      <c r="BDR22" s="214"/>
      <c r="BDS22" s="214"/>
      <c r="BDT22" s="214"/>
      <c r="BDU22" s="214"/>
      <c r="BDV22" s="214"/>
      <c r="BDW22" s="214"/>
      <c r="BDX22" s="214"/>
      <c r="BDY22" s="214"/>
      <c r="BDZ22" s="214"/>
      <c r="BEA22" s="214"/>
      <c r="BEB22" s="214"/>
      <c r="BEC22" s="214"/>
      <c r="BED22" s="214"/>
      <c r="BEE22" s="214"/>
      <c r="BEF22" s="214"/>
      <c r="BEG22" s="214"/>
      <c r="BEH22" s="214"/>
      <c r="BEI22" s="214"/>
      <c r="BEJ22" s="214"/>
      <c r="BEK22" s="214"/>
      <c r="BEL22" s="214"/>
      <c r="BEM22" s="214"/>
      <c r="BEN22" s="214"/>
      <c r="BEO22" s="214"/>
      <c r="BEP22" s="214"/>
      <c r="BEQ22" s="214"/>
      <c r="BER22" s="214"/>
      <c r="BES22" s="214"/>
      <c r="BET22" s="214"/>
      <c r="BEU22" s="214"/>
      <c r="BEV22" s="214"/>
      <c r="BEW22" s="214"/>
      <c r="BEX22" s="214"/>
      <c r="BEY22" s="214"/>
      <c r="BEZ22" s="214"/>
      <c r="BFA22" s="214"/>
      <c r="BFB22" s="214"/>
      <c r="BFC22" s="214"/>
      <c r="BFD22" s="214"/>
      <c r="BFE22" s="214"/>
      <c r="BFF22" s="214"/>
      <c r="BFG22" s="214"/>
      <c r="BFH22" s="214"/>
      <c r="BFI22" s="214"/>
      <c r="BFJ22" s="214"/>
      <c r="BFK22" s="214"/>
      <c r="BFL22" s="214"/>
      <c r="BFM22" s="214"/>
      <c r="BFN22" s="214"/>
      <c r="BFO22" s="214"/>
      <c r="BFP22" s="214"/>
      <c r="BFQ22" s="214"/>
      <c r="BFR22" s="214"/>
      <c r="BFS22" s="214"/>
      <c r="BFT22" s="214"/>
      <c r="BFU22" s="214"/>
      <c r="BFV22" s="214"/>
      <c r="BFW22" s="214"/>
      <c r="BFX22" s="214"/>
      <c r="BFY22" s="214"/>
      <c r="BFZ22" s="214"/>
      <c r="BGA22" s="214"/>
      <c r="BGB22" s="214"/>
      <c r="BGC22" s="214"/>
      <c r="BGD22" s="214"/>
      <c r="BGE22" s="214"/>
      <c r="BGF22" s="214"/>
      <c r="BGG22" s="214"/>
      <c r="BGH22" s="214"/>
      <c r="BGI22" s="214"/>
      <c r="BGJ22" s="214"/>
      <c r="BGK22" s="214"/>
      <c r="BGL22" s="214"/>
      <c r="BGM22" s="214"/>
      <c r="BGN22" s="214"/>
      <c r="BGO22" s="214"/>
      <c r="BGP22" s="214"/>
      <c r="BGQ22" s="214"/>
      <c r="BGR22" s="214"/>
      <c r="BGS22" s="214"/>
      <c r="BGT22" s="214"/>
      <c r="BGU22" s="214"/>
      <c r="BGV22" s="214"/>
      <c r="BGW22" s="214"/>
      <c r="BGX22" s="214"/>
      <c r="BGY22" s="214"/>
      <c r="BGZ22" s="214"/>
      <c r="BHA22" s="214"/>
      <c r="BHB22" s="214"/>
      <c r="BHC22" s="214"/>
      <c r="BHD22" s="214"/>
      <c r="BHE22" s="214"/>
      <c r="BHF22" s="214"/>
      <c r="BHG22" s="214"/>
      <c r="BHH22" s="214"/>
      <c r="BHI22" s="214"/>
      <c r="BHJ22" s="214"/>
      <c r="BHK22" s="214"/>
      <c r="BHL22" s="214"/>
      <c r="BHM22" s="214"/>
      <c r="BHN22" s="214"/>
      <c r="BHO22" s="214"/>
      <c r="BHP22" s="214"/>
      <c r="BHQ22" s="214"/>
      <c r="BHR22" s="214"/>
      <c r="BHS22" s="214"/>
      <c r="BHT22" s="214"/>
      <c r="BHU22" s="214"/>
      <c r="BHV22" s="214"/>
      <c r="BHW22" s="214"/>
      <c r="BHX22" s="214"/>
      <c r="BHY22" s="214"/>
      <c r="BHZ22" s="214"/>
      <c r="BIA22" s="214"/>
      <c r="BIB22" s="214"/>
      <c r="BIC22" s="214"/>
      <c r="BID22" s="214"/>
      <c r="BIE22" s="214"/>
      <c r="BIF22" s="214"/>
      <c r="BIG22" s="214"/>
      <c r="BIH22" s="214"/>
      <c r="BII22" s="214"/>
      <c r="BIJ22" s="214"/>
      <c r="BIK22" s="214"/>
      <c r="BIL22" s="214"/>
      <c r="BIM22" s="214"/>
      <c r="BIN22" s="214"/>
      <c r="BIO22" s="214"/>
      <c r="BIP22" s="214"/>
      <c r="BIQ22" s="214"/>
      <c r="BIR22" s="214"/>
      <c r="BIS22" s="214"/>
      <c r="BIT22" s="214"/>
      <c r="BIU22" s="214"/>
      <c r="BIV22" s="214"/>
      <c r="BIW22" s="214"/>
      <c r="BIX22" s="214"/>
      <c r="BIY22" s="214"/>
      <c r="BIZ22" s="214"/>
      <c r="BJA22" s="214"/>
      <c r="BJB22" s="214"/>
      <c r="BJC22" s="214"/>
      <c r="BJD22" s="214"/>
      <c r="BJE22" s="214"/>
      <c r="BJF22" s="214"/>
      <c r="BJG22" s="214"/>
      <c r="BJH22" s="214"/>
      <c r="BJI22" s="214"/>
      <c r="BJJ22" s="214"/>
      <c r="BJK22" s="214"/>
      <c r="BJL22" s="214"/>
      <c r="BJM22" s="214"/>
      <c r="BJN22" s="214"/>
      <c r="BJO22" s="214"/>
      <c r="BJP22" s="214"/>
      <c r="BJQ22" s="214"/>
      <c r="BJR22" s="214"/>
      <c r="BJS22" s="214"/>
      <c r="BJT22" s="214"/>
      <c r="BJU22" s="214"/>
      <c r="BJV22" s="214"/>
      <c r="BJW22" s="214"/>
      <c r="BJX22" s="214"/>
      <c r="BJY22" s="214"/>
      <c r="BJZ22" s="214"/>
      <c r="BKA22" s="214"/>
      <c r="BKB22" s="214"/>
      <c r="BKC22" s="214"/>
      <c r="BKD22" s="214"/>
      <c r="BKE22" s="214"/>
      <c r="BKF22" s="214"/>
      <c r="BKG22" s="214"/>
      <c r="BKH22" s="214"/>
      <c r="BKI22" s="214"/>
      <c r="BKJ22" s="214"/>
      <c r="BKK22" s="214"/>
      <c r="BKL22" s="214"/>
      <c r="BKM22" s="214"/>
      <c r="BKN22" s="214"/>
      <c r="BKO22" s="214"/>
      <c r="BKP22" s="214"/>
      <c r="BKQ22" s="214"/>
      <c r="BKR22" s="214"/>
      <c r="BKS22" s="214"/>
      <c r="BKT22" s="214"/>
      <c r="BKU22" s="214"/>
      <c r="BKV22" s="214"/>
      <c r="BKW22" s="214"/>
      <c r="BKX22" s="214"/>
      <c r="BKY22" s="214"/>
      <c r="BKZ22" s="214"/>
      <c r="BLA22" s="214"/>
      <c r="BLB22" s="214"/>
      <c r="BLC22" s="214"/>
      <c r="BLD22" s="214"/>
      <c r="BLE22" s="214"/>
      <c r="BLF22" s="214"/>
      <c r="BLG22" s="214"/>
      <c r="BLH22" s="214"/>
      <c r="BLI22" s="214"/>
      <c r="BLJ22" s="214"/>
      <c r="BLK22" s="214"/>
      <c r="BLL22" s="214"/>
      <c r="BLM22" s="214"/>
      <c r="BLN22" s="214"/>
      <c r="BLO22" s="214"/>
      <c r="BLP22" s="231"/>
    </row>
    <row r="23" spans="1:1680" s="232" customFormat="1" ht="47.25" customHeight="1" x14ac:dyDescent="0.25">
      <c r="A23" s="463"/>
      <c r="B23" s="454"/>
      <c r="C23" s="457"/>
      <c r="D23" s="230" t="s">
        <v>437</v>
      </c>
      <c r="E23" s="234">
        <v>0</v>
      </c>
      <c r="F23" s="235">
        <f>[1]Финансирование!G381</f>
        <v>0</v>
      </c>
      <c r="G23" s="222" t="e">
        <f t="shared" si="1"/>
        <v>#DIV/0!</v>
      </c>
      <c r="H23" s="461"/>
      <c r="I23" s="441"/>
      <c r="J23" s="441"/>
      <c r="K23" s="438"/>
      <c r="L23" s="470"/>
      <c r="M23" s="443"/>
      <c r="N23" s="443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4"/>
      <c r="DF23" s="214"/>
      <c r="DG23" s="214"/>
      <c r="DH23" s="214"/>
      <c r="DI23" s="214"/>
      <c r="DJ23" s="214"/>
      <c r="DK23" s="214"/>
      <c r="DL23" s="214"/>
      <c r="DM23" s="214"/>
      <c r="DN23" s="214"/>
      <c r="DO23" s="214"/>
      <c r="DP23" s="214"/>
      <c r="DQ23" s="214"/>
      <c r="DR23" s="214"/>
      <c r="DS23" s="214"/>
      <c r="DT23" s="214"/>
      <c r="DU23" s="214"/>
      <c r="DV23" s="214"/>
      <c r="DW23" s="214"/>
      <c r="DX23" s="214"/>
      <c r="DY23" s="214"/>
      <c r="DZ23" s="214"/>
      <c r="EA23" s="214"/>
      <c r="EB23" s="214"/>
      <c r="EC23" s="214"/>
      <c r="ED23" s="214"/>
      <c r="EE23" s="214"/>
      <c r="EF23" s="214"/>
      <c r="EG23" s="214"/>
      <c r="EH23" s="214"/>
      <c r="EI23" s="214"/>
      <c r="EJ23" s="214"/>
      <c r="EK23" s="214"/>
      <c r="EL23" s="214"/>
      <c r="EM23" s="214"/>
      <c r="EN23" s="214"/>
      <c r="EO23" s="214"/>
      <c r="EP23" s="214"/>
      <c r="EQ23" s="214"/>
      <c r="ER23" s="214"/>
      <c r="ES23" s="214"/>
      <c r="ET23" s="214"/>
      <c r="EU23" s="214"/>
      <c r="EV23" s="214"/>
      <c r="EW23" s="214"/>
      <c r="EX23" s="214"/>
      <c r="EY23" s="214"/>
      <c r="EZ23" s="214"/>
      <c r="FA23" s="214"/>
      <c r="FB23" s="214"/>
      <c r="FC23" s="214"/>
      <c r="FD23" s="214"/>
      <c r="FE23" s="214"/>
      <c r="FF23" s="214"/>
      <c r="FG23" s="214"/>
      <c r="FH23" s="214"/>
      <c r="FI23" s="214"/>
      <c r="FJ23" s="214"/>
      <c r="FK23" s="214"/>
      <c r="FL23" s="214"/>
      <c r="FM23" s="214"/>
      <c r="FN23" s="214"/>
      <c r="FO23" s="214"/>
      <c r="FP23" s="214"/>
      <c r="FQ23" s="214"/>
      <c r="FR23" s="214"/>
      <c r="FS23" s="214"/>
      <c r="FT23" s="214"/>
      <c r="FU23" s="214"/>
      <c r="FV23" s="214"/>
      <c r="FW23" s="214"/>
      <c r="FX23" s="214"/>
      <c r="FY23" s="214"/>
      <c r="FZ23" s="214"/>
      <c r="GA23" s="214"/>
      <c r="GB23" s="214"/>
      <c r="GC23" s="214"/>
      <c r="GD23" s="214"/>
      <c r="GE23" s="214"/>
      <c r="GF23" s="214"/>
      <c r="GG23" s="214"/>
      <c r="GH23" s="214"/>
      <c r="GI23" s="214"/>
      <c r="GJ23" s="214"/>
      <c r="GK23" s="214"/>
      <c r="GL23" s="214"/>
      <c r="GM23" s="214"/>
      <c r="GN23" s="214"/>
      <c r="GO23" s="214"/>
      <c r="GP23" s="214"/>
      <c r="GQ23" s="214"/>
      <c r="GR23" s="214"/>
      <c r="GS23" s="214"/>
      <c r="GT23" s="214"/>
      <c r="GU23" s="214"/>
      <c r="GV23" s="214"/>
      <c r="GW23" s="214"/>
      <c r="GX23" s="214"/>
      <c r="GY23" s="214"/>
      <c r="GZ23" s="214"/>
      <c r="HA23" s="214"/>
      <c r="HB23" s="214"/>
      <c r="HC23" s="214"/>
      <c r="HD23" s="214"/>
      <c r="HE23" s="214"/>
      <c r="HF23" s="214"/>
      <c r="HG23" s="214"/>
      <c r="HH23" s="214"/>
      <c r="HI23" s="214"/>
      <c r="HJ23" s="214"/>
      <c r="HK23" s="214"/>
      <c r="HL23" s="214"/>
      <c r="HM23" s="214"/>
      <c r="HN23" s="214"/>
      <c r="HO23" s="214"/>
      <c r="HP23" s="214"/>
      <c r="HQ23" s="214"/>
      <c r="HR23" s="214"/>
      <c r="HS23" s="214"/>
      <c r="HT23" s="214"/>
      <c r="HU23" s="214"/>
      <c r="HV23" s="214"/>
      <c r="HW23" s="214"/>
      <c r="HX23" s="214"/>
      <c r="HY23" s="214"/>
      <c r="HZ23" s="214"/>
      <c r="IA23" s="214"/>
      <c r="IB23" s="214"/>
      <c r="IC23" s="214"/>
      <c r="ID23" s="214"/>
      <c r="IE23" s="214"/>
      <c r="IF23" s="214"/>
      <c r="IG23" s="214"/>
      <c r="IH23" s="214"/>
      <c r="II23" s="214"/>
      <c r="IJ23" s="214"/>
      <c r="IK23" s="214"/>
      <c r="IL23" s="214"/>
      <c r="IM23" s="214"/>
      <c r="IN23" s="214"/>
      <c r="IO23" s="214"/>
      <c r="IP23" s="214"/>
      <c r="IQ23" s="214"/>
      <c r="IR23" s="214"/>
      <c r="IS23" s="214"/>
      <c r="IT23" s="214"/>
      <c r="IU23" s="214"/>
      <c r="IV23" s="214"/>
      <c r="IW23" s="214"/>
      <c r="IX23" s="214"/>
      <c r="IY23" s="214"/>
      <c r="IZ23" s="214"/>
      <c r="JA23" s="214"/>
      <c r="JB23" s="214"/>
      <c r="JC23" s="214"/>
      <c r="JD23" s="214"/>
      <c r="JE23" s="214"/>
      <c r="JF23" s="214"/>
      <c r="JG23" s="214"/>
      <c r="JH23" s="214"/>
      <c r="JI23" s="214"/>
      <c r="JJ23" s="214"/>
      <c r="JK23" s="214"/>
      <c r="JL23" s="214"/>
      <c r="JM23" s="214"/>
      <c r="JN23" s="214"/>
      <c r="JO23" s="214"/>
      <c r="JP23" s="214"/>
      <c r="JQ23" s="214"/>
      <c r="JR23" s="214"/>
      <c r="JS23" s="214"/>
      <c r="JT23" s="214"/>
      <c r="JU23" s="214"/>
      <c r="JV23" s="214"/>
      <c r="JW23" s="214"/>
      <c r="JX23" s="214"/>
      <c r="JY23" s="214"/>
      <c r="JZ23" s="214"/>
      <c r="KA23" s="214"/>
      <c r="KB23" s="214"/>
      <c r="KC23" s="214"/>
      <c r="KD23" s="214"/>
      <c r="KE23" s="214"/>
      <c r="KF23" s="214"/>
      <c r="KG23" s="214"/>
      <c r="KH23" s="214"/>
      <c r="KI23" s="214"/>
      <c r="KJ23" s="214"/>
      <c r="KK23" s="214"/>
      <c r="KL23" s="214"/>
      <c r="KM23" s="214"/>
      <c r="KN23" s="214"/>
      <c r="KO23" s="214"/>
      <c r="KP23" s="214"/>
      <c r="KQ23" s="214"/>
      <c r="KR23" s="214"/>
      <c r="KS23" s="214"/>
      <c r="KT23" s="214"/>
      <c r="KU23" s="214"/>
      <c r="KV23" s="214"/>
      <c r="KW23" s="214"/>
      <c r="KX23" s="214"/>
      <c r="KY23" s="214"/>
      <c r="KZ23" s="214"/>
      <c r="LA23" s="214"/>
      <c r="LB23" s="214"/>
      <c r="LC23" s="214"/>
      <c r="LD23" s="214"/>
      <c r="LE23" s="214"/>
      <c r="LF23" s="214"/>
      <c r="LG23" s="214"/>
      <c r="LH23" s="214"/>
      <c r="LI23" s="214"/>
      <c r="LJ23" s="214"/>
      <c r="LK23" s="214"/>
      <c r="LL23" s="214"/>
      <c r="LM23" s="214"/>
      <c r="LN23" s="214"/>
      <c r="LO23" s="214"/>
      <c r="LP23" s="214"/>
      <c r="LQ23" s="214"/>
      <c r="LR23" s="214"/>
      <c r="LS23" s="214"/>
      <c r="LT23" s="214"/>
      <c r="LU23" s="214"/>
      <c r="LV23" s="214"/>
      <c r="LW23" s="214"/>
      <c r="LX23" s="214"/>
      <c r="LY23" s="214"/>
      <c r="LZ23" s="214"/>
      <c r="MA23" s="214"/>
      <c r="MB23" s="214"/>
      <c r="MC23" s="214"/>
      <c r="MD23" s="214"/>
      <c r="ME23" s="214"/>
      <c r="MF23" s="214"/>
      <c r="MG23" s="214"/>
      <c r="MH23" s="214"/>
      <c r="MI23" s="214"/>
      <c r="MJ23" s="214"/>
      <c r="MK23" s="214"/>
      <c r="ML23" s="214"/>
      <c r="MM23" s="214"/>
      <c r="MN23" s="214"/>
      <c r="MO23" s="214"/>
      <c r="MP23" s="214"/>
      <c r="MQ23" s="214"/>
      <c r="MR23" s="214"/>
      <c r="MS23" s="214"/>
      <c r="MT23" s="214"/>
      <c r="MU23" s="214"/>
      <c r="MV23" s="214"/>
      <c r="MW23" s="214"/>
      <c r="MX23" s="214"/>
      <c r="MY23" s="214"/>
      <c r="MZ23" s="214"/>
      <c r="NA23" s="214"/>
      <c r="NB23" s="214"/>
      <c r="NC23" s="214"/>
      <c r="ND23" s="214"/>
      <c r="NE23" s="214"/>
      <c r="NF23" s="214"/>
      <c r="NG23" s="214"/>
      <c r="NH23" s="214"/>
      <c r="NI23" s="214"/>
      <c r="NJ23" s="214"/>
      <c r="NK23" s="214"/>
      <c r="NL23" s="214"/>
      <c r="NM23" s="214"/>
      <c r="NN23" s="214"/>
      <c r="NO23" s="214"/>
      <c r="NP23" s="214"/>
      <c r="NQ23" s="214"/>
      <c r="NR23" s="214"/>
      <c r="NS23" s="214"/>
      <c r="NT23" s="214"/>
      <c r="NU23" s="214"/>
      <c r="NV23" s="214"/>
      <c r="NW23" s="214"/>
      <c r="NX23" s="214"/>
      <c r="NY23" s="214"/>
      <c r="NZ23" s="214"/>
      <c r="OA23" s="214"/>
      <c r="OB23" s="214"/>
      <c r="OC23" s="214"/>
      <c r="OD23" s="214"/>
      <c r="OE23" s="214"/>
      <c r="OF23" s="214"/>
      <c r="OG23" s="214"/>
      <c r="OH23" s="214"/>
      <c r="OI23" s="214"/>
      <c r="OJ23" s="214"/>
      <c r="OK23" s="214"/>
      <c r="OL23" s="214"/>
      <c r="OM23" s="214"/>
      <c r="ON23" s="214"/>
      <c r="OO23" s="214"/>
      <c r="OP23" s="214"/>
      <c r="OQ23" s="214"/>
      <c r="OR23" s="214"/>
      <c r="OS23" s="214"/>
      <c r="OT23" s="214"/>
      <c r="OU23" s="214"/>
      <c r="OV23" s="214"/>
      <c r="OW23" s="214"/>
      <c r="OX23" s="214"/>
      <c r="OY23" s="214"/>
      <c r="OZ23" s="214"/>
      <c r="PA23" s="214"/>
      <c r="PB23" s="214"/>
      <c r="PC23" s="214"/>
      <c r="PD23" s="214"/>
      <c r="PE23" s="214"/>
      <c r="PF23" s="214"/>
      <c r="PG23" s="214"/>
      <c r="PH23" s="214"/>
      <c r="PI23" s="214"/>
      <c r="PJ23" s="214"/>
      <c r="PK23" s="214"/>
      <c r="PL23" s="214"/>
      <c r="PM23" s="214"/>
      <c r="PN23" s="214"/>
      <c r="PO23" s="214"/>
      <c r="PP23" s="214"/>
      <c r="PQ23" s="214"/>
      <c r="PR23" s="214"/>
      <c r="PS23" s="214"/>
      <c r="PT23" s="214"/>
      <c r="PU23" s="214"/>
      <c r="PV23" s="214"/>
      <c r="PW23" s="214"/>
      <c r="PX23" s="214"/>
      <c r="PY23" s="214"/>
      <c r="PZ23" s="214"/>
      <c r="QA23" s="214"/>
      <c r="QB23" s="214"/>
      <c r="QC23" s="214"/>
      <c r="QD23" s="214"/>
      <c r="QE23" s="214"/>
      <c r="QF23" s="214"/>
      <c r="QG23" s="214"/>
      <c r="QH23" s="214"/>
      <c r="QI23" s="214"/>
      <c r="QJ23" s="214"/>
      <c r="QK23" s="214"/>
      <c r="QL23" s="214"/>
      <c r="QM23" s="214"/>
      <c r="QN23" s="214"/>
      <c r="QO23" s="214"/>
      <c r="QP23" s="214"/>
      <c r="QQ23" s="214"/>
      <c r="QR23" s="214"/>
      <c r="QS23" s="214"/>
      <c r="QT23" s="214"/>
      <c r="QU23" s="214"/>
      <c r="QV23" s="214"/>
      <c r="QW23" s="214"/>
      <c r="QX23" s="214"/>
      <c r="QY23" s="214"/>
      <c r="QZ23" s="214"/>
      <c r="RA23" s="214"/>
      <c r="RB23" s="214"/>
      <c r="RC23" s="214"/>
      <c r="RD23" s="214"/>
      <c r="RE23" s="214"/>
      <c r="RF23" s="214"/>
      <c r="RG23" s="214"/>
      <c r="RH23" s="214"/>
      <c r="RI23" s="214"/>
      <c r="RJ23" s="214"/>
      <c r="RK23" s="214"/>
      <c r="RL23" s="214"/>
      <c r="RM23" s="214"/>
      <c r="RN23" s="214"/>
      <c r="RO23" s="214"/>
      <c r="RP23" s="214"/>
      <c r="RQ23" s="214"/>
      <c r="RR23" s="214"/>
      <c r="RS23" s="214"/>
      <c r="RT23" s="214"/>
      <c r="RU23" s="214"/>
      <c r="RV23" s="214"/>
      <c r="RW23" s="214"/>
      <c r="RX23" s="214"/>
      <c r="RY23" s="214"/>
      <c r="RZ23" s="214"/>
      <c r="SA23" s="214"/>
      <c r="SB23" s="214"/>
      <c r="SC23" s="214"/>
      <c r="SD23" s="214"/>
      <c r="SE23" s="214"/>
      <c r="SF23" s="214"/>
      <c r="SG23" s="214"/>
      <c r="SH23" s="214"/>
      <c r="SI23" s="214"/>
      <c r="SJ23" s="214"/>
      <c r="SK23" s="214"/>
      <c r="SL23" s="214"/>
      <c r="SM23" s="214"/>
      <c r="SN23" s="214"/>
      <c r="SO23" s="214"/>
      <c r="SP23" s="214"/>
      <c r="SQ23" s="214"/>
      <c r="SR23" s="214"/>
      <c r="SS23" s="214"/>
      <c r="ST23" s="214"/>
      <c r="SU23" s="214"/>
      <c r="SV23" s="214"/>
      <c r="SW23" s="214"/>
      <c r="SX23" s="214"/>
      <c r="SY23" s="214"/>
      <c r="SZ23" s="214"/>
      <c r="TA23" s="214"/>
      <c r="TB23" s="214"/>
      <c r="TC23" s="214"/>
      <c r="TD23" s="214"/>
      <c r="TE23" s="214"/>
      <c r="TF23" s="214"/>
      <c r="TG23" s="214"/>
      <c r="TH23" s="214"/>
      <c r="TI23" s="214"/>
      <c r="TJ23" s="214"/>
      <c r="TK23" s="214"/>
      <c r="TL23" s="214"/>
      <c r="TM23" s="214"/>
      <c r="TN23" s="214"/>
      <c r="TO23" s="214"/>
      <c r="TP23" s="214"/>
      <c r="TQ23" s="214"/>
      <c r="TR23" s="214"/>
      <c r="TS23" s="214"/>
      <c r="TT23" s="214"/>
      <c r="TU23" s="214"/>
      <c r="TV23" s="214"/>
      <c r="TW23" s="214"/>
      <c r="TX23" s="214"/>
      <c r="TY23" s="214"/>
      <c r="TZ23" s="214"/>
      <c r="UA23" s="214"/>
      <c r="UB23" s="214"/>
      <c r="UC23" s="214"/>
      <c r="UD23" s="214"/>
      <c r="UE23" s="214"/>
      <c r="UF23" s="214"/>
      <c r="UG23" s="214"/>
      <c r="UH23" s="214"/>
      <c r="UI23" s="214"/>
      <c r="UJ23" s="214"/>
      <c r="UK23" s="214"/>
      <c r="UL23" s="214"/>
      <c r="UM23" s="214"/>
      <c r="UN23" s="214"/>
      <c r="UO23" s="214"/>
      <c r="UP23" s="214"/>
      <c r="UQ23" s="214"/>
      <c r="UR23" s="214"/>
      <c r="US23" s="214"/>
      <c r="UT23" s="214"/>
      <c r="UU23" s="214"/>
      <c r="UV23" s="214"/>
      <c r="UW23" s="214"/>
      <c r="UX23" s="214"/>
      <c r="UY23" s="214"/>
      <c r="UZ23" s="214"/>
      <c r="VA23" s="214"/>
      <c r="VB23" s="214"/>
      <c r="VC23" s="214"/>
      <c r="VD23" s="214"/>
      <c r="VE23" s="214"/>
      <c r="VF23" s="214"/>
      <c r="VG23" s="214"/>
      <c r="VH23" s="214"/>
      <c r="VI23" s="214"/>
      <c r="VJ23" s="214"/>
      <c r="VK23" s="214"/>
      <c r="VL23" s="214"/>
      <c r="VM23" s="214"/>
      <c r="VN23" s="214"/>
      <c r="VO23" s="214"/>
      <c r="VP23" s="214"/>
      <c r="VQ23" s="214"/>
      <c r="VR23" s="214"/>
      <c r="VS23" s="214"/>
      <c r="VT23" s="214"/>
      <c r="VU23" s="214"/>
      <c r="VV23" s="214"/>
      <c r="VW23" s="214"/>
      <c r="VX23" s="214"/>
      <c r="VY23" s="214"/>
      <c r="VZ23" s="214"/>
      <c r="WA23" s="214"/>
      <c r="WB23" s="214"/>
      <c r="WC23" s="214"/>
      <c r="WD23" s="214"/>
      <c r="WE23" s="214"/>
      <c r="WF23" s="214"/>
      <c r="WG23" s="214"/>
      <c r="WH23" s="214"/>
      <c r="WI23" s="214"/>
      <c r="WJ23" s="214"/>
      <c r="WK23" s="214"/>
      <c r="WL23" s="214"/>
      <c r="WM23" s="214"/>
      <c r="WN23" s="214"/>
      <c r="WO23" s="214"/>
      <c r="WP23" s="214"/>
      <c r="WQ23" s="214"/>
      <c r="WR23" s="214"/>
      <c r="WS23" s="214"/>
      <c r="WT23" s="214"/>
      <c r="WU23" s="214"/>
      <c r="WV23" s="214"/>
      <c r="WW23" s="214"/>
      <c r="WX23" s="214"/>
      <c r="WY23" s="214"/>
      <c r="WZ23" s="214"/>
      <c r="XA23" s="214"/>
      <c r="XB23" s="214"/>
      <c r="XC23" s="214"/>
      <c r="XD23" s="214"/>
      <c r="XE23" s="214"/>
      <c r="XF23" s="214"/>
      <c r="XG23" s="214"/>
      <c r="XH23" s="214"/>
      <c r="XI23" s="214"/>
      <c r="XJ23" s="214"/>
      <c r="XK23" s="214"/>
      <c r="XL23" s="214"/>
      <c r="XM23" s="214"/>
      <c r="XN23" s="214"/>
      <c r="XO23" s="214"/>
      <c r="XP23" s="214"/>
      <c r="XQ23" s="214"/>
      <c r="XR23" s="214"/>
      <c r="XS23" s="214"/>
      <c r="XT23" s="214"/>
      <c r="XU23" s="214"/>
      <c r="XV23" s="214"/>
      <c r="XW23" s="214"/>
      <c r="XX23" s="214"/>
      <c r="XY23" s="214"/>
      <c r="XZ23" s="214"/>
      <c r="YA23" s="214"/>
      <c r="YB23" s="214"/>
      <c r="YC23" s="214"/>
      <c r="YD23" s="214"/>
      <c r="YE23" s="214"/>
      <c r="YF23" s="214"/>
      <c r="YG23" s="214"/>
      <c r="YH23" s="214"/>
      <c r="YI23" s="214"/>
      <c r="YJ23" s="214"/>
      <c r="YK23" s="214"/>
      <c r="YL23" s="214"/>
      <c r="YM23" s="214"/>
      <c r="YN23" s="214"/>
      <c r="YO23" s="214"/>
      <c r="YP23" s="214"/>
      <c r="YQ23" s="214"/>
      <c r="YR23" s="214"/>
      <c r="YS23" s="214"/>
      <c r="YT23" s="214"/>
      <c r="YU23" s="214"/>
      <c r="YV23" s="214"/>
      <c r="YW23" s="214"/>
      <c r="YX23" s="214"/>
      <c r="YY23" s="214"/>
      <c r="YZ23" s="214"/>
      <c r="ZA23" s="214"/>
      <c r="ZB23" s="214"/>
      <c r="ZC23" s="214"/>
      <c r="ZD23" s="214"/>
      <c r="ZE23" s="214"/>
      <c r="ZF23" s="214"/>
      <c r="ZG23" s="214"/>
      <c r="ZH23" s="214"/>
      <c r="ZI23" s="214"/>
      <c r="ZJ23" s="214"/>
      <c r="ZK23" s="214"/>
      <c r="ZL23" s="214"/>
      <c r="ZM23" s="214"/>
      <c r="ZN23" s="214"/>
      <c r="ZO23" s="214"/>
      <c r="ZP23" s="214"/>
      <c r="ZQ23" s="214"/>
      <c r="ZR23" s="214"/>
      <c r="ZS23" s="214"/>
      <c r="ZT23" s="214"/>
      <c r="ZU23" s="214"/>
      <c r="ZV23" s="214"/>
      <c r="ZW23" s="214"/>
      <c r="ZX23" s="214"/>
      <c r="ZY23" s="214"/>
      <c r="ZZ23" s="214"/>
      <c r="AAA23" s="214"/>
      <c r="AAB23" s="214"/>
      <c r="AAC23" s="214"/>
      <c r="AAD23" s="214"/>
      <c r="AAE23" s="214"/>
      <c r="AAF23" s="214"/>
      <c r="AAG23" s="214"/>
      <c r="AAH23" s="214"/>
      <c r="AAI23" s="214"/>
      <c r="AAJ23" s="214"/>
      <c r="AAK23" s="214"/>
      <c r="AAL23" s="214"/>
      <c r="AAM23" s="214"/>
      <c r="AAN23" s="214"/>
      <c r="AAO23" s="214"/>
      <c r="AAP23" s="214"/>
      <c r="AAQ23" s="214"/>
      <c r="AAR23" s="214"/>
      <c r="AAS23" s="214"/>
      <c r="AAT23" s="214"/>
      <c r="AAU23" s="214"/>
      <c r="AAV23" s="214"/>
      <c r="AAW23" s="214"/>
      <c r="AAX23" s="214"/>
      <c r="AAY23" s="214"/>
      <c r="AAZ23" s="214"/>
      <c r="ABA23" s="214"/>
      <c r="ABB23" s="214"/>
      <c r="ABC23" s="214"/>
      <c r="ABD23" s="214"/>
      <c r="ABE23" s="214"/>
      <c r="ABF23" s="214"/>
      <c r="ABG23" s="214"/>
      <c r="ABH23" s="214"/>
      <c r="ABI23" s="214"/>
      <c r="ABJ23" s="214"/>
      <c r="ABK23" s="214"/>
      <c r="ABL23" s="214"/>
      <c r="ABM23" s="214"/>
      <c r="ABN23" s="214"/>
      <c r="ABO23" s="214"/>
      <c r="ABP23" s="214"/>
      <c r="ABQ23" s="214"/>
      <c r="ABR23" s="214"/>
      <c r="ABS23" s="214"/>
      <c r="ABT23" s="214"/>
      <c r="ABU23" s="214"/>
      <c r="ABV23" s="214"/>
      <c r="ABW23" s="214"/>
      <c r="ABX23" s="214"/>
      <c r="ABY23" s="214"/>
      <c r="ABZ23" s="214"/>
      <c r="ACA23" s="214"/>
      <c r="ACB23" s="214"/>
      <c r="ACC23" s="214"/>
      <c r="ACD23" s="214"/>
      <c r="ACE23" s="214"/>
      <c r="ACF23" s="214"/>
      <c r="ACG23" s="214"/>
      <c r="ACH23" s="214"/>
      <c r="ACI23" s="214"/>
      <c r="ACJ23" s="214"/>
      <c r="ACK23" s="214"/>
      <c r="ACL23" s="214"/>
      <c r="ACM23" s="214"/>
      <c r="ACN23" s="214"/>
      <c r="ACO23" s="214"/>
      <c r="ACP23" s="214"/>
      <c r="ACQ23" s="214"/>
      <c r="ACR23" s="214"/>
      <c r="ACS23" s="214"/>
      <c r="ACT23" s="214"/>
      <c r="ACU23" s="214"/>
      <c r="ACV23" s="214"/>
      <c r="ACW23" s="214"/>
      <c r="ACX23" s="214"/>
      <c r="ACY23" s="214"/>
      <c r="ACZ23" s="214"/>
      <c r="ADA23" s="214"/>
      <c r="ADB23" s="214"/>
      <c r="ADC23" s="214"/>
      <c r="ADD23" s="214"/>
      <c r="ADE23" s="214"/>
      <c r="ADF23" s="214"/>
      <c r="ADG23" s="214"/>
      <c r="ADH23" s="214"/>
      <c r="ADI23" s="214"/>
      <c r="ADJ23" s="214"/>
      <c r="ADK23" s="214"/>
      <c r="ADL23" s="214"/>
      <c r="ADM23" s="214"/>
      <c r="ADN23" s="214"/>
      <c r="ADO23" s="214"/>
      <c r="ADP23" s="214"/>
      <c r="ADQ23" s="214"/>
      <c r="ADR23" s="214"/>
      <c r="ADS23" s="214"/>
      <c r="ADT23" s="214"/>
      <c r="ADU23" s="214"/>
      <c r="ADV23" s="214"/>
      <c r="ADW23" s="214"/>
      <c r="ADX23" s="214"/>
      <c r="ADY23" s="214"/>
      <c r="ADZ23" s="214"/>
      <c r="AEA23" s="214"/>
      <c r="AEB23" s="214"/>
      <c r="AEC23" s="214"/>
      <c r="AED23" s="214"/>
      <c r="AEE23" s="214"/>
      <c r="AEF23" s="214"/>
      <c r="AEG23" s="214"/>
      <c r="AEH23" s="214"/>
      <c r="AEI23" s="214"/>
      <c r="AEJ23" s="214"/>
      <c r="AEK23" s="214"/>
      <c r="AEL23" s="214"/>
      <c r="AEM23" s="214"/>
      <c r="AEN23" s="214"/>
      <c r="AEO23" s="214"/>
      <c r="AEP23" s="214"/>
      <c r="AEQ23" s="214"/>
      <c r="AER23" s="214"/>
      <c r="AES23" s="214"/>
      <c r="AET23" s="214"/>
      <c r="AEU23" s="214"/>
      <c r="AEV23" s="214"/>
      <c r="AEW23" s="214"/>
      <c r="AEX23" s="214"/>
      <c r="AEY23" s="214"/>
      <c r="AEZ23" s="214"/>
      <c r="AFA23" s="214"/>
      <c r="AFB23" s="214"/>
      <c r="AFC23" s="214"/>
      <c r="AFD23" s="214"/>
      <c r="AFE23" s="214"/>
      <c r="AFF23" s="214"/>
      <c r="AFG23" s="214"/>
      <c r="AFH23" s="214"/>
      <c r="AFI23" s="214"/>
      <c r="AFJ23" s="214"/>
      <c r="AFK23" s="214"/>
      <c r="AFL23" s="214"/>
      <c r="AFM23" s="214"/>
      <c r="AFN23" s="214"/>
      <c r="AFO23" s="214"/>
      <c r="AFP23" s="214"/>
      <c r="AFQ23" s="214"/>
      <c r="AFR23" s="214"/>
      <c r="AFS23" s="214"/>
      <c r="AFT23" s="214"/>
      <c r="AFU23" s="214"/>
      <c r="AFV23" s="214"/>
      <c r="AFW23" s="214"/>
      <c r="AFX23" s="214"/>
      <c r="AFY23" s="214"/>
      <c r="AFZ23" s="214"/>
      <c r="AGA23" s="214"/>
      <c r="AGB23" s="214"/>
      <c r="AGC23" s="214"/>
      <c r="AGD23" s="214"/>
      <c r="AGE23" s="214"/>
      <c r="AGF23" s="214"/>
      <c r="AGG23" s="214"/>
      <c r="AGH23" s="214"/>
      <c r="AGI23" s="214"/>
      <c r="AGJ23" s="214"/>
      <c r="AGK23" s="214"/>
      <c r="AGL23" s="214"/>
      <c r="AGM23" s="214"/>
      <c r="AGN23" s="214"/>
      <c r="AGO23" s="214"/>
      <c r="AGP23" s="214"/>
      <c r="AGQ23" s="214"/>
      <c r="AGR23" s="214"/>
      <c r="AGS23" s="214"/>
      <c r="AGT23" s="214"/>
      <c r="AGU23" s="214"/>
      <c r="AGV23" s="214"/>
      <c r="AGW23" s="214"/>
      <c r="AGX23" s="214"/>
      <c r="AGY23" s="214"/>
      <c r="AGZ23" s="214"/>
      <c r="AHA23" s="214"/>
      <c r="AHB23" s="214"/>
      <c r="AHC23" s="214"/>
      <c r="AHD23" s="214"/>
      <c r="AHE23" s="214"/>
      <c r="AHF23" s="214"/>
      <c r="AHG23" s="214"/>
      <c r="AHH23" s="214"/>
      <c r="AHI23" s="214"/>
      <c r="AHJ23" s="214"/>
      <c r="AHK23" s="214"/>
      <c r="AHL23" s="214"/>
      <c r="AHM23" s="214"/>
      <c r="AHN23" s="214"/>
      <c r="AHO23" s="214"/>
      <c r="AHP23" s="214"/>
      <c r="AHQ23" s="214"/>
      <c r="AHR23" s="214"/>
      <c r="AHS23" s="214"/>
      <c r="AHT23" s="214"/>
      <c r="AHU23" s="214"/>
      <c r="AHV23" s="214"/>
      <c r="AHW23" s="214"/>
      <c r="AHX23" s="214"/>
      <c r="AHY23" s="214"/>
      <c r="AHZ23" s="214"/>
      <c r="AIA23" s="214"/>
      <c r="AIB23" s="214"/>
      <c r="AIC23" s="214"/>
      <c r="AID23" s="214"/>
      <c r="AIE23" s="214"/>
      <c r="AIF23" s="214"/>
      <c r="AIG23" s="214"/>
      <c r="AIH23" s="214"/>
      <c r="AII23" s="214"/>
      <c r="AIJ23" s="214"/>
      <c r="AIK23" s="214"/>
      <c r="AIL23" s="214"/>
      <c r="AIM23" s="214"/>
      <c r="AIN23" s="214"/>
      <c r="AIO23" s="214"/>
      <c r="AIP23" s="214"/>
      <c r="AIQ23" s="214"/>
      <c r="AIR23" s="214"/>
      <c r="AIS23" s="214"/>
      <c r="AIT23" s="214"/>
      <c r="AIU23" s="214"/>
      <c r="AIV23" s="214"/>
      <c r="AIW23" s="214"/>
      <c r="AIX23" s="214"/>
      <c r="AIY23" s="214"/>
      <c r="AIZ23" s="214"/>
      <c r="AJA23" s="214"/>
      <c r="AJB23" s="214"/>
      <c r="AJC23" s="214"/>
      <c r="AJD23" s="214"/>
      <c r="AJE23" s="214"/>
      <c r="AJF23" s="214"/>
      <c r="AJG23" s="214"/>
      <c r="AJH23" s="214"/>
      <c r="AJI23" s="214"/>
      <c r="AJJ23" s="214"/>
      <c r="AJK23" s="214"/>
      <c r="AJL23" s="214"/>
      <c r="AJM23" s="214"/>
      <c r="AJN23" s="214"/>
      <c r="AJO23" s="214"/>
      <c r="AJP23" s="214"/>
      <c r="AJQ23" s="214"/>
      <c r="AJR23" s="214"/>
      <c r="AJS23" s="214"/>
      <c r="AJT23" s="214"/>
      <c r="AJU23" s="214"/>
      <c r="AJV23" s="214"/>
      <c r="AJW23" s="214"/>
      <c r="AJX23" s="214"/>
      <c r="AJY23" s="214"/>
      <c r="AJZ23" s="214"/>
      <c r="AKA23" s="214"/>
      <c r="AKB23" s="214"/>
      <c r="AKC23" s="214"/>
      <c r="AKD23" s="214"/>
      <c r="AKE23" s="214"/>
      <c r="AKF23" s="214"/>
      <c r="AKG23" s="214"/>
      <c r="AKH23" s="214"/>
      <c r="AKI23" s="214"/>
      <c r="AKJ23" s="214"/>
      <c r="AKK23" s="214"/>
      <c r="AKL23" s="214"/>
      <c r="AKM23" s="214"/>
      <c r="AKN23" s="214"/>
      <c r="AKO23" s="214"/>
      <c r="AKP23" s="214"/>
      <c r="AKQ23" s="214"/>
      <c r="AKR23" s="214"/>
      <c r="AKS23" s="214"/>
      <c r="AKT23" s="214"/>
      <c r="AKU23" s="214"/>
      <c r="AKV23" s="214"/>
      <c r="AKW23" s="214"/>
      <c r="AKX23" s="214"/>
      <c r="AKY23" s="214"/>
      <c r="AKZ23" s="214"/>
      <c r="ALA23" s="214"/>
      <c r="ALB23" s="214"/>
      <c r="ALC23" s="214"/>
      <c r="ALD23" s="214"/>
      <c r="ALE23" s="214"/>
      <c r="ALF23" s="214"/>
      <c r="ALG23" s="214"/>
      <c r="ALH23" s="214"/>
      <c r="ALI23" s="214"/>
      <c r="ALJ23" s="214"/>
      <c r="ALK23" s="214"/>
      <c r="ALL23" s="214"/>
      <c r="ALM23" s="214"/>
      <c r="ALN23" s="214"/>
      <c r="ALO23" s="214"/>
      <c r="ALP23" s="214"/>
      <c r="ALQ23" s="214"/>
      <c r="ALR23" s="214"/>
      <c r="ALS23" s="214"/>
      <c r="ALT23" s="214"/>
      <c r="ALU23" s="214"/>
      <c r="ALV23" s="214"/>
      <c r="ALW23" s="214"/>
      <c r="ALX23" s="214"/>
      <c r="ALY23" s="214"/>
      <c r="ALZ23" s="214"/>
      <c r="AMA23" s="214"/>
      <c r="AMB23" s="214"/>
      <c r="AMC23" s="214"/>
      <c r="AMD23" s="214"/>
      <c r="AME23" s="214"/>
      <c r="AMF23" s="214"/>
      <c r="AMG23" s="214"/>
      <c r="AMH23" s="214"/>
      <c r="AMI23" s="214"/>
      <c r="AMJ23" s="214"/>
      <c r="AMK23" s="214"/>
      <c r="AML23" s="214"/>
      <c r="AMM23" s="214"/>
      <c r="AMN23" s="214"/>
      <c r="AMO23" s="214"/>
      <c r="AMP23" s="214"/>
      <c r="AMQ23" s="214"/>
      <c r="AMR23" s="214"/>
      <c r="AMS23" s="214"/>
      <c r="AMT23" s="214"/>
      <c r="AMU23" s="214"/>
      <c r="AMV23" s="214"/>
      <c r="AMW23" s="214"/>
      <c r="AMX23" s="214"/>
      <c r="AMY23" s="214"/>
      <c r="AMZ23" s="214"/>
      <c r="ANA23" s="214"/>
      <c r="ANB23" s="214"/>
      <c r="ANC23" s="214"/>
      <c r="AND23" s="214"/>
      <c r="ANE23" s="214"/>
      <c r="ANF23" s="214"/>
      <c r="ANG23" s="214"/>
      <c r="ANH23" s="214"/>
      <c r="ANI23" s="214"/>
      <c r="ANJ23" s="214"/>
      <c r="ANK23" s="214"/>
      <c r="ANL23" s="214"/>
      <c r="ANM23" s="214"/>
      <c r="ANN23" s="214"/>
      <c r="ANO23" s="214"/>
      <c r="ANP23" s="214"/>
      <c r="ANQ23" s="214"/>
      <c r="ANR23" s="214"/>
      <c r="ANS23" s="214"/>
      <c r="ANT23" s="214"/>
      <c r="ANU23" s="214"/>
      <c r="ANV23" s="214"/>
      <c r="ANW23" s="214"/>
      <c r="ANX23" s="214"/>
      <c r="ANY23" s="214"/>
      <c r="ANZ23" s="214"/>
      <c r="AOA23" s="214"/>
      <c r="AOB23" s="214"/>
      <c r="AOC23" s="214"/>
      <c r="AOD23" s="214"/>
      <c r="AOE23" s="214"/>
      <c r="AOF23" s="214"/>
      <c r="AOG23" s="214"/>
      <c r="AOH23" s="214"/>
      <c r="AOI23" s="214"/>
      <c r="AOJ23" s="214"/>
      <c r="AOK23" s="214"/>
      <c r="AOL23" s="214"/>
      <c r="AOM23" s="214"/>
      <c r="AON23" s="214"/>
      <c r="AOO23" s="214"/>
      <c r="AOP23" s="214"/>
      <c r="AOQ23" s="214"/>
      <c r="AOR23" s="214"/>
      <c r="AOS23" s="214"/>
      <c r="AOT23" s="214"/>
      <c r="AOU23" s="214"/>
      <c r="AOV23" s="214"/>
      <c r="AOW23" s="214"/>
      <c r="AOX23" s="214"/>
      <c r="AOY23" s="214"/>
      <c r="AOZ23" s="214"/>
      <c r="APA23" s="214"/>
      <c r="APB23" s="214"/>
      <c r="APC23" s="214"/>
      <c r="APD23" s="214"/>
      <c r="APE23" s="214"/>
      <c r="APF23" s="214"/>
      <c r="APG23" s="214"/>
      <c r="APH23" s="214"/>
      <c r="API23" s="214"/>
      <c r="APJ23" s="214"/>
      <c r="APK23" s="214"/>
      <c r="APL23" s="214"/>
      <c r="APM23" s="214"/>
      <c r="APN23" s="214"/>
      <c r="APO23" s="214"/>
      <c r="APP23" s="214"/>
      <c r="APQ23" s="214"/>
      <c r="APR23" s="214"/>
      <c r="APS23" s="214"/>
      <c r="APT23" s="214"/>
      <c r="APU23" s="214"/>
      <c r="APV23" s="214"/>
      <c r="APW23" s="214"/>
      <c r="APX23" s="214"/>
      <c r="APY23" s="214"/>
      <c r="APZ23" s="214"/>
      <c r="AQA23" s="214"/>
      <c r="AQB23" s="214"/>
      <c r="AQC23" s="214"/>
      <c r="AQD23" s="214"/>
      <c r="AQE23" s="214"/>
      <c r="AQF23" s="214"/>
      <c r="AQG23" s="214"/>
      <c r="AQH23" s="214"/>
      <c r="AQI23" s="214"/>
      <c r="AQJ23" s="214"/>
      <c r="AQK23" s="214"/>
      <c r="AQL23" s="214"/>
      <c r="AQM23" s="214"/>
      <c r="AQN23" s="214"/>
      <c r="AQO23" s="214"/>
      <c r="AQP23" s="214"/>
      <c r="AQQ23" s="214"/>
      <c r="AQR23" s="214"/>
      <c r="AQS23" s="214"/>
      <c r="AQT23" s="214"/>
      <c r="AQU23" s="214"/>
      <c r="AQV23" s="214"/>
      <c r="AQW23" s="214"/>
      <c r="AQX23" s="214"/>
      <c r="AQY23" s="214"/>
      <c r="AQZ23" s="214"/>
      <c r="ARA23" s="214"/>
      <c r="ARB23" s="214"/>
      <c r="ARC23" s="214"/>
      <c r="ARD23" s="214"/>
      <c r="ARE23" s="214"/>
      <c r="ARF23" s="214"/>
      <c r="ARG23" s="214"/>
      <c r="ARH23" s="214"/>
      <c r="ARI23" s="214"/>
      <c r="ARJ23" s="214"/>
      <c r="ARK23" s="214"/>
      <c r="ARL23" s="214"/>
      <c r="ARM23" s="214"/>
      <c r="ARN23" s="214"/>
      <c r="ARO23" s="214"/>
      <c r="ARP23" s="214"/>
      <c r="ARQ23" s="214"/>
      <c r="ARR23" s="214"/>
      <c r="ARS23" s="214"/>
      <c r="ART23" s="214"/>
      <c r="ARU23" s="214"/>
      <c r="ARV23" s="214"/>
      <c r="ARW23" s="214"/>
      <c r="ARX23" s="214"/>
      <c r="ARY23" s="214"/>
      <c r="ARZ23" s="214"/>
      <c r="ASA23" s="214"/>
      <c r="ASB23" s="214"/>
      <c r="ASC23" s="214"/>
      <c r="ASD23" s="214"/>
      <c r="ASE23" s="214"/>
      <c r="ASF23" s="214"/>
      <c r="ASG23" s="214"/>
      <c r="ASH23" s="214"/>
      <c r="ASI23" s="214"/>
      <c r="ASJ23" s="214"/>
      <c r="ASK23" s="214"/>
      <c r="ASL23" s="214"/>
      <c r="ASM23" s="214"/>
      <c r="ASN23" s="214"/>
      <c r="ASO23" s="214"/>
      <c r="ASP23" s="214"/>
      <c r="ASQ23" s="214"/>
      <c r="ASR23" s="214"/>
      <c r="ASS23" s="214"/>
      <c r="AST23" s="214"/>
      <c r="ASU23" s="214"/>
      <c r="ASV23" s="214"/>
      <c r="ASW23" s="214"/>
      <c r="ASX23" s="214"/>
      <c r="ASY23" s="214"/>
      <c r="ASZ23" s="214"/>
      <c r="ATA23" s="214"/>
      <c r="ATB23" s="214"/>
      <c r="ATC23" s="214"/>
      <c r="ATD23" s="214"/>
      <c r="ATE23" s="214"/>
      <c r="ATF23" s="214"/>
      <c r="ATG23" s="214"/>
      <c r="ATH23" s="214"/>
      <c r="ATI23" s="214"/>
      <c r="ATJ23" s="214"/>
      <c r="ATK23" s="214"/>
      <c r="ATL23" s="214"/>
      <c r="ATM23" s="214"/>
      <c r="ATN23" s="214"/>
      <c r="ATO23" s="214"/>
      <c r="ATP23" s="214"/>
      <c r="ATQ23" s="214"/>
      <c r="ATR23" s="214"/>
      <c r="ATS23" s="214"/>
      <c r="ATT23" s="214"/>
      <c r="ATU23" s="214"/>
      <c r="ATV23" s="214"/>
      <c r="ATW23" s="214"/>
      <c r="ATX23" s="214"/>
      <c r="ATY23" s="214"/>
      <c r="ATZ23" s="214"/>
      <c r="AUA23" s="214"/>
      <c r="AUB23" s="214"/>
      <c r="AUC23" s="214"/>
      <c r="AUD23" s="214"/>
      <c r="AUE23" s="214"/>
      <c r="AUF23" s="214"/>
      <c r="AUG23" s="214"/>
      <c r="AUH23" s="214"/>
      <c r="AUI23" s="214"/>
      <c r="AUJ23" s="214"/>
      <c r="AUK23" s="214"/>
      <c r="AUL23" s="214"/>
      <c r="AUM23" s="214"/>
      <c r="AUN23" s="214"/>
      <c r="AUO23" s="214"/>
      <c r="AUP23" s="214"/>
      <c r="AUQ23" s="214"/>
      <c r="AUR23" s="214"/>
      <c r="AUS23" s="214"/>
      <c r="AUT23" s="214"/>
      <c r="AUU23" s="214"/>
      <c r="AUV23" s="214"/>
      <c r="AUW23" s="214"/>
      <c r="AUX23" s="214"/>
      <c r="AUY23" s="214"/>
      <c r="AUZ23" s="214"/>
      <c r="AVA23" s="214"/>
      <c r="AVB23" s="214"/>
      <c r="AVC23" s="214"/>
      <c r="AVD23" s="214"/>
      <c r="AVE23" s="214"/>
      <c r="AVF23" s="214"/>
      <c r="AVG23" s="214"/>
      <c r="AVH23" s="214"/>
      <c r="AVI23" s="214"/>
      <c r="AVJ23" s="214"/>
      <c r="AVK23" s="214"/>
      <c r="AVL23" s="214"/>
      <c r="AVM23" s="214"/>
      <c r="AVN23" s="214"/>
      <c r="AVO23" s="214"/>
      <c r="AVP23" s="214"/>
      <c r="AVQ23" s="214"/>
      <c r="AVR23" s="214"/>
      <c r="AVS23" s="214"/>
      <c r="AVT23" s="214"/>
      <c r="AVU23" s="214"/>
      <c r="AVV23" s="214"/>
      <c r="AVW23" s="214"/>
      <c r="AVX23" s="214"/>
      <c r="AVY23" s="214"/>
      <c r="AVZ23" s="214"/>
      <c r="AWA23" s="214"/>
      <c r="AWB23" s="214"/>
      <c r="AWC23" s="214"/>
      <c r="AWD23" s="214"/>
      <c r="AWE23" s="214"/>
      <c r="AWF23" s="214"/>
      <c r="AWG23" s="214"/>
      <c r="AWH23" s="214"/>
      <c r="AWI23" s="214"/>
      <c r="AWJ23" s="214"/>
      <c r="AWK23" s="214"/>
      <c r="AWL23" s="214"/>
      <c r="AWM23" s="214"/>
      <c r="AWN23" s="214"/>
      <c r="AWO23" s="214"/>
      <c r="AWP23" s="214"/>
      <c r="AWQ23" s="214"/>
      <c r="AWR23" s="214"/>
      <c r="AWS23" s="214"/>
      <c r="AWT23" s="214"/>
      <c r="AWU23" s="214"/>
      <c r="AWV23" s="214"/>
      <c r="AWW23" s="214"/>
      <c r="AWX23" s="214"/>
      <c r="AWY23" s="214"/>
      <c r="AWZ23" s="214"/>
      <c r="AXA23" s="214"/>
      <c r="AXB23" s="214"/>
      <c r="AXC23" s="214"/>
      <c r="AXD23" s="214"/>
      <c r="AXE23" s="214"/>
      <c r="AXF23" s="214"/>
      <c r="AXG23" s="214"/>
      <c r="AXH23" s="214"/>
      <c r="AXI23" s="214"/>
      <c r="AXJ23" s="214"/>
      <c r="AXK23" s="214"/>
      <c r="AXL23" s="214"/>
      <c r="AXM23" s="214"/>
      <c r="AXN23" s="214"/>
      <c r="AXO23" s="214"/>
      <c r="AXP23" s="214"/>
      <c r="AXQ23" s="214"/>
      <c r="AXR23" s="214"/>
      <c r="AXS23" s="214"/>
      <c r="AXT23" s="214"/>
      <c r="AXU23" s="214"/>
      <c r="AXV23" s="214"/>
      <c r="AXW23" s="214"/>
      <c r="AXX23" s="214"/>
      <c r="AXY23" s="214"/>
      <c r="AXZ23" s="214"/>
      <c r="AYA23" s="214"/>
      <c r="AYB23" s="214"/>
      <c r="AYC23" s="214"/>
      <c r="AYD23" s="214"/>
      <c r="AYE23" s="214"/>
      <c r="AYF23" s="214"/>
      <c r="AYG23" s="214"/>
      <c r="AYH23" s="214"/>
      <c r="AYI23" s="214"/>
      <c r="AYJ23" s="214"/>
      <c r="AYK23" s="214"/>
      <c r="AYL23" s="214"/>
      <c r="AYM23" s="214"/>
      <c r="AYN23" s="214"/>
      <c r="AYO23" s="214"/>
      <c r="AYP23" s="214"/>
      <c r="AYQ23" s="214"/>
      <c r="AYR23" s="214"/>
      <c r="AYS23" s="214"/>
      <c r="AYT23" s="214"/>
      <c r="AYU23" s="214"/>
      <c r="AYV23" s="214"/>
      <c r="AYW23" s="214"/>
      <c r="AYX23" s="214"/>
      <c r="AYY23" s="214"/>
      <c r="AYZ23" s="214"/>
      <c r="AZA23" s="214"/>
      <c r="AZB23" s="214"/>
      <c r="AZC23" s="214"/>
      <c r="AZD23" s="214"/>
      <c r="AZE23" s="214"/>
      <c r="AZF23" s="214"/>
      <c r="AZG23" s="214"/>
      <c r="AZH23" s="214"/>
      <c r="AZI23" s="214"/>
      <c r="AZJ23" s="214"/>
      <c r="AZK23" s="214"/>
      <c r="AZL23" s="214"/>
      <c r="AZM23" s="214"/>
      <c r="AZN23" s="214"/>
      <c r="AZO23" s="214"/>
      <c r="AZP23" s="214"/>
      <c r="AZQ23" s="214"/>
      <c r="AZR23" s="214"/>
      <c r="AZS23" s="214"/>
      <c r="AZT23" s="214"/>
      <c r="AZU23" s="214"/>
      <c r="AZV23" s="214"/>
      <c r="AZW23" s="214"/>
      <c r="AZX23" s="214"/>
      <c r="AZY23" s="214"/>
      <c r="AZZ23" s="214"/>
      <c r="BAA23" s="214"/>
      <c r="BAB23" s="214"/>
      <c r="BAC23" s="214"/>
      <c r="BAD23" s="214"/>
      <c r="BAE23" s="214"/>
      <c r="BAF23" s="214"/>
      <c r="BAG23" s="214"/>
      <c r="BAH23" s="214"/>
      <c r="BAI23" s="214"/>
      <c r="BAJ23" s="214"/>
      <c r="BAK23" s="214"/>
      <c r="BAL23" s="214"/>
      <c r="BAM23" s="214"/>
      <c r="BAN23" s="214"/>
      <c r="BAO23" s="214"/>
      <c r="BAP23" s="214"/>
      <c r="BAQ23" s="214"/>
      <c r="BAR23" s="214"/>
      <c r="BAS23" s="214"/>
      <c r="BAT23" s="214"/>
      <c r="BAU23" s="214"/>
      <c r="BAV23" s="214"/>
      <c r="BAW23" s="214"/>
      <c r="BAX23" s="214"/>
      <c r="BAY23" s="214"/>
      <c r="BAZ23" s="214"/>
      <c r="BBA23" s="214"/>
      <c r="BBB23" s="214"/>
      <c r="BBC23" s="214"/>
      <c r="BBD23" s="214"/>
      <c r="BBE23" s="214"/>
      <c r="BBF23" s="214"/>
      <c r="BBG23" s="214"/>
      <c r="BBH23" s="214"/>
      <c r="BBI23" s="214"/>
      <c r="BBJ23" s="214"/>
      <c r="BBK23" s="214"/>
      <c r="BBL23" s="214"/>
      <c r="BBM23" s="214"/>
      <c r="BBN23" s="214"/>
      <c r="BBO23" s="214"/>
      <c r="BBP23" s="214"/>
      <c r="BBQ23" s="214"/>
      <c r="BBR23" s="214"/>
      <c r="BBS23" s="214"/>
      <c r="BBT23" s="214"/>
      <c r="BBU23" s="214"/>
      <c r="BBV23" s="214"/>
      <c r="BBW23" s="214"/>
      <c r="BBX23" s="214"/>
      <c r="BBY23" s="214"/>
      <c r="BBZ23" s="214"/>
      <c r="BCA23" s="214"/>
      <c r="BCB23" s="214"/>
      <c r="BCC23" s="214"/>
      <c r="BCD23" s="214"/>
      <c r="BCE23" s="214"/>
      <c r="BCF23" s="214"/>
      <c r="BCG23" s="214"/>
      <c r="BCH23" s="214"/>
      <c r="BCI23" s="214"/>
      <c r="BCJ23" s="214"/>
      <c r="BCK23" s="214"/>
      <c r="BCL23" s="214"/>
      <c r="BCM23" s="214"/>
      <c r="BCN23" s="214"/>
      <c r="BCO23" s="214"/>
      <c r="BCP23" s="214"/>
      <c r="BCQ23" s="214"/>
      <c r="BCR23" s="214"/>
      <c r="BCS23" s="214"/>
      <c r="BCT23" s="214"/>
      <c r="BCU23" s="214"/>
      <c r="BCV23" s="214"/>
      <c r="BCW23" s="214"/>
      <c r="BCX23" s="214"/>
      <c r="BCY23" s="214"/>
      <c r="BCZ23" s="214"/>
      <c r="BDA23" s="214"/>
      <c r="BDB23" s="214"/>
      <c r="BDC23" s="214"/>
      <c r="BDD23" s="214"/>
      <c r="BDE23" s="214"/>
      <c r="BDF23" s="214"/>
      <c r="BDG23" s="214"/>
      <c r="BDH23" s="214"/>
      <c r="BDI23" s="214"/>
      <c r="BDJ23" s="214"/>
      <c r="BDK23" s="214"/>
      <c r="BDL23" s="214"/>
      <c r="BDM23" s="214"/>
      <c r="BDN23" s="214"/>
      <c r="BDO23" s="214"/>
      <c r="BDP23" s="214"/>
      <c r="BDQ23" s="214"/>
      <c r="BDR23" s="214"/>
      <c r="BDS23" s="214"/>
      <c r="BDT23" s="214"/>
      <c r="BDU23" s="214"/>
      <c r="BDV23" s="214"/>
      <c r="BDW23" s="214"/>
      <c r="BDX23" s="214"/>
      <c r="BDY23" s="214"/>
      <c r="BDZ23" s="214"/>
      <c r="BEA23" s="214"/>
      <c r="BEB23" s="214"/>
      <c r="BEC23" s="214"/>
      <c r="BED23" s="214"/>
      <c r="BEE23" s="214"/>
      <c r="BEF23" s="214"/>
      <c r="BEG23" s="214"/>
      <c r="BEH23" s="214"/>
      <c r="BEI23" s="214"/>
      <c r="BEJ23" s="214"/>
      <c r="BEK23" s="214"/>
      <c r="BEL23" s="214"/>
      <c r="BEM23" s="214"/>
      <c r="BEN23" s="214"/>
      <c r="BEO23" s="214"/>
      <c r="BEP23" s="214"/>
      <c r="BEQ23" s="214"/>
      <c r="BER23" s="214"/>
      <c r="BES23" s="214"/>
      <c r="BET23" s="214"/>
      <c r="BEU23" s="214"/>
      <c r="BEV23" s="214"/>
      <c r="BEW23" s="214"/>
      <c r="BEX23" s="214"/>
      <c r="BEY23" s="214"/>
      <c r="BEZ23" s="214"/>
      <c r="BFA23" s="214"/>
      <c r="BFB23" s="214"/>
      <c r="BFC23" s="214"/>
      <c r="BFD23" s="214"/>
      <c r="BFE23" s="214"/>
      <c r="BFF23" s="214"/>
      <c r="BFG23" s="214"/>
      <c r="BFH23" s="214"/>
      <c r="BFI23" s="214"/>
      <c r="BFJ23" s="214"/>
      <c r="BFK23" s="214"/>
      <c r="BFL23" s="214"/>
      <c r="BFM23" s="214"/>
      <c r="BFN23" s="214"/>
      <c r="BFO23" s="214"/>
      <c r="BFP23" s="214"/>
      <c r="BFQ23" s="214"/>
      <c r="BFR23" s="214"/>
      <c r="BFS23" s="214"/>
      <c r="BFT23" s="214"/>
      <c r="BFU23" s="214"/>
      <c r="BFV23" s="214"/>
      <c r="BFW23" s="214"/>
      <c r="BFX23" s="214"/>
      <c r="BFY23" s="214"/>
      <c r="BFZ23" s="214"/>
      <c r="BGA23" s="214"/>
      <c r="BGB23" s="214"/>
      <c r="BGC23" s="214"/>
      <c r="BGD23" s="214"/>
      <c r="BGE23" s="214"/>
      <c r="BGF23" s="214"/>
      <c r="BGG23" s="214"/>
      <c r="BGH23" s="214"/>
      <c r="BGI23" s="214"/>
      <c r="BGJ23" s="214"/>
      <c r="BGK23" s="214"/>
      <c r="BGL23" s="214"/>
      <c r="BGM23" s="214"/>
      <c r="BGN23" s="214"/>
      <c r="BGO23" s="214"/>
      <c r="BGP23" s="214"/>
      <c r="BGQ23" s="214"/>
      <c r="BGR23" s="214"/>
      <c r="BGS23" s="214"/>
      <c r="BGT23" s="214"/>
      <c r="BGU23" s="214"/>
      <c r="BGV23" s="214"/>
      <c r="BGW23" s="214"/>
      <c r="BGX23" s="214"/>
      <c r="BGY23" s="214"/>
      <c r="BGZ23" s="214"/>
      <c r="BHA23" s="214"/>
      <c r="BHB23" s="214"/>
      <c r="BHC23" s="214"/>
      <c r="BHD23" s="214"/>
      <c r="BHE23" s="214"/>
      <c r="BHF23" s="214"/>
      <c r="BHG23" s="214"/>
      <c r="BHH23" s="214"/>
      <c r="BHI23" s="214"/>
      <c r="BHJ23" s="214"/>
      <c r="BHK23" s="214"/>
      <c r="BHL23" s="214"/>
      <c r="BHM23" s="214"/>
      <c r="BHN23" s="214"/>
      <c r="BHO23" s="214"/>
      <c r="BHP23" s="214"/>
      <c r="BHQ23" s="214"/>
      <c r="BHR23" s="214"/>
      <c r="BHS23" s="214"/>
      <c r="BHT23" s="214"/>
      <c r="BHU23" s="214"/>
      <c r="BHV23" s="214"/>
      <c r="BHW23" s="214"/>
      <c r="BHX23" s="214"/>
      <c r="BHY23" s="214"/>
      <c r="BHZ23" s="214"/>
      <c r="BIA23" s="214"/>
      <c r="BIB23" s="214"/>
      <c r="BIC23" s="214"/>
      <c r="BID23" s="214"/>
      <c r="BIE23" s="214"/>
      <c r="BIF23" s="214"/>
      <c r="BIG23" s="214"/>
      <c r="BIH23" s="214"/>
      <c r="BII23" s="214"/>
      <c r="BIJ23" s="214"/>
      <c r="BIK23" s="214"/>
      <c r="BIL23" s="214"/>
      <c r="BIM23" s="214"/>
      <c r="BIN23" s="214"/>
      <c r="BIO23" s="214"/>
      <c r="BIP23" s="214"/>
      <c r="BIQ23" s="214"/>
      <c r="BIR23" s="214"/>
      <c r="BIS23" s="214"/>
      <c r="BIT23" s="214"/>
      <c r="BIU23" s="214"/>
      <c r="BIV23" s="214"/>
      <c r="BIW23" s="214"/>
      <c r="BIX23" s="214"/>
      <c r="BIY23" s="214"/>
      <c r="BIZ23" s="214"/>
      <c r="BJA23" s="214"/>
      <c r="BJB23" s="214"/>
      <c r="BJC23" s="214"/>
      <c r="BJD23" s="214"/>
      <c r="BJE23" s="214"/>
      <c r="BJF23" s="214"/>
      <c r="BJG23" s="214"/>
      <c r="BJH23" s="214"/>
      <c r="BJI23" s="214"/>
      <c r="BJJ23" s="214"/>
      <c r="BJK23" s="214"/>
      <c r="BJL23" s="214"/>
      <c r="BJM23" s="214"/>
      <c r="BJN23" s="214"/>
      <c r="BJO23" s="214"/>
      <c r="BJP23" s="214"/>
      <c r="BJQ23" s="214"/>
      <c r="BJR23" s="214"/>
      <c r="BJS23" s="214"/>
      <c r="BJT23" s="214"/>
      <c r="BJU23" s="214"/>
      <c r="BJV23" s="214"/>
      <c r="BJW23" s="214"/>
      <c r="BJX23" s="214"/>
      <c r="BJY23" s="214"/>
      <c r="BJZ23" s="214"/>
      <c r="BKA23" s="214"/>
      <c r="BKB23" s="214"/>
      <c r="BKC23" s="214"/>
      <c r="BKD23" s="214"/>
      <c r="BKE23" s="214"/>
      <c r="BKF23" s="214"/>
      <c r="BKG23" s="214"/>
      <c r="BKH23" s="214"/>
      <c r="BKI23" s="214"/>
      <c r="BKJ23" s="214"/>
      <c r="BKK23" s="214"/>
      <c r="BKL23" s="214"/>
      <c r="BKM23" s="214"/>
      <c r="BKN23" s="214"/>
      <c r="BKO23" s="214"/>
      <c r="BKP23" s="214"/>
      <c r="BKQ23" s="214"/>
      <c r="BKR23" s="214"/>
      <c r="BKS23" s="214"/>
      <c r="BKT23" s="214"/>
      <c r="BKU23" s="214"/>
      <c r="BKV23" s="214"/>
      <c r="BKW23" s="214"/>
      <c r="BKX23" s="214"/>
      <c r="BKY23" s="214"/>
      <c r="BKZ23" s="214"/>
      <c r="BLA23" s="214"/>
      <c r="BLB23" s="214"/>
      <c r="BLC23" s="214"/>
      <c r="BLD23" s="214"/>
      <c r="BLE23" s="214"/>
      <c r="BLF23" s="214"/>
      <c r="BLG23" s="214"/>
      <c r="BLH23" s="214"/>
      <c r="BLI23" s="214"/>
      <c r="BLJ23" s="214"/>
      <c r="BLK23" s="214"/>
      <c r="BLL23" s="214"/>
      <c r="BLM23" s="214"/>
      <c r="BLN23" s="214"/>
      <c r="BLO23" s="214"/>
      <c r="BLP23" s="231"/>
    </row>
    <row r="24" spans="1:1680" s="232" customFormat="1" x14ac:dyDescent="0.25">
      <c r="A24" s="463"/>
      <c r="B24" s="454"/>
      <c r="C24" s="457"/>
      <c r="D24" s="230" t="s">
        <v>43</v>
      </c>
      <c r="E24" s="234">
        <v>24649.5</v>
      </c>
      <c r="F24" s="235">
        <v>0</v>
      </c>
      <c r="G24" s="222">
        <f t="shared" si="1"/>
        <v>0</v>
      </c>
      <c r="H24" s="439">
        <v>9</v>
      </c>
      <c r="I24" s="439" t="s">
        <v>448</v>
      </c>
      <c r="J24" s="439">
        <v>55</v>
      </c>
      <c r="K24" s="436">
        <v>55</v>
      </c>
      <c r="L24" s="439">
        <f>K24/J24*100</f>
        <v>100</v>
      </c>
      <c r="M24" s="443" t="s">
        <v>449</v>
      </c>
      <c r="N24" s="443" t="s">
        <v>450</v>
      </c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  <c r="DO24" s="214"/>
      <c r="DP24" s="214"/>
      <c r="DQ24" s="214"/>
      <c r="DR24" s="214"/>
      <c r="DS24" s="214"/>
      <c r="DT24" s="214"/>
      <c r="DU24" s="214"/>
      <c r="DV24" s="214"/>
      <c r="DW24" s="214"/>
      <c r="DX24" s="214"/>
      <c r="DY24" s="214"/>
      <c r="DZ24" s="214"/>
      <c r="EA24" s="214"/>
      <c r="EB24" s="214"/>
      <c r="EC24" s="214"/>
      <c r="ED24" s="214"/>
      <c r="EE24" s="214"/>
      <c r="EF24" s="214"/>
      <c r="EG24" s="214"/>
      <c r="EH24" s="214"/>
      <c r="EI24" s="214"/>
      <c r="EJ24" s="214"/>
      <c r="EK24" s="214"/>
      <c r="EL24" s="214"/>
      <c r="EM24" s="214"/>
      <c r="EN24" s="214"/>
      <c r="EO24" s="214"/>
      <c r="EP24" s="214"/>
      <c r="EQ24" s="214"/>
      <c r="ER24" s="214"/>
      <c r="ES24" s="214"/>
      <c r="ET24" s="214"/>
      <c r="EU24" s="214"/>
      <c r="EV24" s="214"/>
      <c r="EW24" s="214"/>
      <c r="EX24" s="214"/>
      <c r="EY24" s="214"/>
      <c r="EZ24" s="214"/>
      <c r="FA24" s="214"/>
      <c r="FB24" s="214"/>
      <c r="FC24" s="214"/>
      <c r="FD24" s="214"/>
      <c r="FE24" s="214"/>
      <c r="FF24" s="214"/>
      <c r="FG24" s="214"/>
      <c r="FH24" s="214"/>
      <c r="FI24" s="214"/>
      <c r="FJ24" s="214"/>
      <c r="FK24" s="214"/>
      <c r="FL24" s="214"/>
      <c r="FM24" s="214"/>
      <c r="FN24" s="214"/>
      <c r="FO24" s="214"/>
      <c r="FP24" s="214"/>
      <c r="FQ24" s="214"/>
      <c r="FR24" s="214"/>
      <c r="FS24" s="214"/>
      <c r="FT24" s="214"/>
      <c r="FU24" s="214"/>
      <c r="FV24" s="214"/>
      <c r="FW24" s="214"/>
      <c r="FX24" s="214"/>
      <c r="FY24" s="214"/>
      <c r="FZ24" s="214"/>
      <c r="GA24" s="214"/>
      <c r="GB24" s="214"/>
      <c r="GC24" s="214"/>
      <c r="GD24" s="214"/>
      <c r="GE24" s="214"/>
      <c r="GF24" s="214"/>
      <c r="GG24" s="214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  <c r="IE24" s="214"/>
      <c r="IF24" s="214"/>
      <c r="IG24" s="214"/>
      <c r="IH24" s="214"/>
      <c r="II24" s="214"/>
      <c r="IJ24" s="214"/>
      <c r="IK24" s="214"/>
      <c r="IL24" s="214"/>
      <c r="IM24" s="214"/>
      <c r="IN24" s="214"/>
      <c r="IO24" s="214"/>
      <c r="IP24" s="214"/>
      <c r="IQ24" s="214"/>
      <c r="IR24" s="214"/>
      <c r="IS24" s="214"/>
      <c r="IT24" s="214"/>
      <c r="IU24" s="214"/>
      <c r="IV24" s="214"/>
      <c r="IW24" s="214"/>
      <c r="IX24" s="214"/>
      <c r="IY24" s="214"/>
      <c r="IZ24" s="214"/>
      <c r="JA24" s="214"/>
      <c r="JB24" s="214"/>
      <c r="JC24" s="214"/>
      <c r="JD24" s="214"/>
      <c r="JE24" s="214"/>
      <c r="JF24" s="214"/>
      <c r="JG24" s="214"/>
      <c r="JH24" s="214"/>
      <c r="JI24" s="214"/>
      <c r="JJ24" s="214"/>
      <c r="JK24" s="214"/>
      <c r="JL24" s="214"/>
      <c r="JM24" s="214"/>
      <c r="JN24" s="214"/>
      <c r="JO24" s="214"/>
      <c r="JP24" s="214"/>
      <c r="JQ24" s="214"/>
      <c r="JR24" s="214"/>
      <c r="JS24" s="214"/>
      <c r="JT24" s="214"/>
      <c r="JU24" s="214"/>
      <c r="JV24" s="214"/>
      <c r="JW24" s="214"/>
      <c r="JX24" s="214"/>
      <c r="JY24" s="214"/>
      <c r="JZ24" s="214"/>
      <c r="KA24" s="214"/>
      <c r="KB24" s="214"/>
      <c r="KC24" s="214"/>
      <c r="KD24" s="214"/>
      <c r="KE24" s="214"/>
      <c r="KF24" s="214"/>
      <c r="KG24" s="214"/>
      <c r="KH24" s="214"/>
      <c r="KI24" s="214"/>
      <c r="KJ24" s="214"/>
      <c r="KK24" s="214"/>
      <c r="KL24" s="214"/>
      <c r="KM24" s="214"/>
      <c r="KN24" s="214"/>
      <c r="KO24" s="214"/>
      <c r="KP24" s="214"/>
      <c r="KQ24" s="214"/>
      <c r="KR24" s="214"/>
      <c r="KS24" s="214"/>
      <c r="KT24" s="214"/>
      <c r="KU24" s="214"/>
      <c r="KV24" s="214"/>
      <c r="KW24" s="214"/>
      <c r="KX24" s="214"/>
      <c r="KY24" s="214"/>
      <c r="KZ24" s="214"/>
      <c r="LA24" s="214"/>
      <c r="LB24" s="214"/>
      <c r="LC24" s="214"/>
      <c r="LD24" s="214"/>
      <c r="LE24" s="214"/>
      <c r="LF24" s="214"/>
      <c r="LG24" s="214"/>
      <c r="LH24" s="214"/>
      <c r="LI24" s="214"/>
      <c r="LJ24" s="214"/>
      <c r="LK24" s="214"/>
      <c r="LL24" s="214"/>
      <c r="LM24" s="214"/>
      <c r="LN24" s="214"/>
      <c r="LO24" s="214"/>
      <c r="LP24" s="214"/>
      <c r="LQ24" s="214"/>
      <c r="LR24" s="214"/>
      <c r="LS24" s="214"/>
      <c r="LT24" s="214"/>
      <c r="LU24" s="214"/>
      <c r="LV24" s="214"/>
      <c r="LW24" s="214"/>
      <c r="LX24" s="214"/>
      <c r="LY24" s="214"/>
      <c r="LZ24" s="214"/>
      <c r="MA24" s="214"/>
      <c r="MB24" s="214"/>
      <c r="MC24" s="214"/>
      <c r="MD24" s="214"/>
      <c r="ME24" s="214"/>
      <c r="MF24" s="214"/>
      <c r="MG24" s="214"/>
      <c r="MH24" s="214"/>
      <c r="MI24" s="214"/>
      <c r="MJ24" s="214"/>
      <c r="MK24" s="214"/>
      <c r="ML24" s="214"/>
      <c r="MM24" s="214"/>
      <c r="MN24" s="214"/>
      <c r="MO24" s="214"/>
      <c r="MP24" s="214"/>
      <c r="MQ24" s="214"/>
      <c r="MR24" s="214"/>
      <c r="MS24" s="214"/>
      <c r="MT24" s="214"/>
      <c r="MU24" s="214"/>
      <c r="MV24" s="214"/>
      <c r="MW24" s="214"/>
      <c r="MX24" s="214"/>
      <c r="MY24" s="214"/>
      <c r="MZ24" s="214"/>
      <c r="NA24" s="214"/>
      <c r="NB24" s="214"/>
      <c r="NC24" s="214"/>
      <c r="ND24" s="214"/>
      <c r="NE24" s="214"/>
      <c r="NF24" s="214"/>
      <c r="NG24" s="214"/>
      <c r="NH24" s="214"/>
      <c r="NI24" s="214"/>
      <c r="NJ24" s="214"/>
      <c r="NK24" s="214"/>
      <c r="NL24" s="214"/>
      <c r="NM24" s="214"/>
      <c r="NN24" s="214"/>
      <c r="NO24" s="214"/>
      <c r="NP24" s="214"/>
      <c r="NQ24" s="214"/>
      <c r="NR24" s="214"/>
      <c r="NS24" s="214"/>
      <c r="NT24" s="214"/>
      <c r="NU24" s="214"/>
      <c r="NV24" s="214"/>
      <c r="NW24" s="214"/>
      <c r="NX24" s="214"/>
      <c r="NY24" s="214"/>
      <c r="NZ24" s="214"/>
      <c r="OA24" s="214"/>
      <c r="OB24" s="214"/>
      <c r="OC24" s="214"/>
      <c r="OD24" s="214"/>
      <c r="OE24" s="214"/>
      <c r="OF24" s="214"/>
      <c r="OG24" s="214"/>
      <c r="OH24" s="214"/>
      <c r="OI24" s="214"/>
      <c r="OJ24" s="214"/>
      <c r="OK24" s="214"/>
      <c r="OL24" s="214"/>
      <c r="OM24" s="214"/>
      <c r="ON24" s="214"/>
      <c r="OO24" s="214"/>
      <c r="OP24" s="214"/>
      <c r="OQ24" s="214"/>
      <c r="OR24" s="214"/>
      <c r="OS24" s="214"/>
      <c r="OT24" s="214"/>
      <c r="OU24" s="214"/>
      <c r="OV24" s="214"/>
      <c r="OW24" s="214"/>
      <c r="OX24" s="214"/>
      <c r="OY24" s="214"/>
      <c r="OZ24" s="214"/>
      <c r="PA24" s="214"/>
      <c r="PB24" s="214"/>
      <c r="PC24" s="214"/>
      <c r="PD24" s="214"/>
      <c r="PE24" s="214"/>
      <c r="PF24" s="214"/>
      <c r="PG24" s="214"/>
      <c r="PH24" s="214"/>
      <c r="PI24" s="214"/>
      <c r="PJ24" s="214"/>
      <c r="PK24" s="214"/>
      <c r="PL24" s="214"/>
      <c r="PM24" s="214"/>
      <c r="PN24" s="214"/>
      <c r="PO24" s="214"/>
      <c r="PP24" s="214"/>
      <c r="PQ24" s="214"/>
      <c r="PR24" s="214"/>
      <c r="PS24" s="214"/>
      <c r="PT24" s="214"/>
      <c r="PU24" s="214"/>
      <c r="PV24" s="214"/>
      <c r="PW24" s="214"/>
      <c r="PX24" s="214"/>
      <c r="PY24" s="214"/>
      <c r="PZ24" s="214"/>
      <c r="QA24" s="214"/>
      <c r="QB24" s="214"/>
      <c r="QC24" s="214"/>
      <c r="QD24" s="214"/>
      <c r="QE24" s="214"/>
      <c r="QF24" s="214"/>
      <c r="QG24" s="214"/>
      <c r="QH24" s="214"/>
      <c r="QI24" s="214"/>
      <c r="QJ24" s="214"/>
      <c r="QK24" s="214"/>
      <c r="QL24" s="214"/>
      <c r="QM24" s="214"/>
      <c r="QN24" s="214"/>
      <c r="QO24" s="214"/>
      <c r="QP24" s="214"/>
      <c r="QQ24" s="214"/>
      <c r="QR24" s="214"/>
      <c r="QS24" s="214"/>
      <c r="QT24" s="214"/>
      <c r="QU24" s="214"/>
      <c r="QV24" s="214"/>
      <c r="QW24" s="214"/>
      <c r="QX24" s="214"/>
      <c r="QY24" s="214"/>
      <c r="QZ24" s="214"/>
      <c r="RA24" s="214"/>
      <c r="RB24" s="214"/>
      <c r="RC24" s="214"/>
      <c r="RD24" s="214"/>
      <c r="RE24" s="214"/>
      <c r="RF24" s="214"/>
      <c r="RG24" s="214"/>
      <c r="RH24" s="214"/>
      <c r="RI24" s="214"/>
      <c r="RJ24" s="214"/>
      <c r="RK24" s="214"/>
      <c r="RL24" s="214"/>
      <c r="RM24" s="214"/>
      <c r="RN24" s="214"/>
      <c r="RO24" s="214"/>
      <c r="RP24" s="214"/>
      <c r="RQ24" s="214"/>
      <c r="RR24" s="214"/>
      <c r="RS24" s="214"/>
      <c r="RT24" s="214"/>
      <c r="RU24" s="214"/>
      <c r="RV24" s="214"/>
      <c r="RW24" s="214"/>
      <c r="RX24" s="214"/>
      <c r="RY24" s="214"/>
      <c r="RZ24" s="214"/>
      <c r="SA24" s="214"/>
      <c r="SB24" s="214"/>
      <c r="SC24" s="214"/>
      <c r="SD24" s="214"/>
      <c r="SE24" s="214"/>
      <c r="SF24" s="214"/>
      <c r="SG24" s="214"/>
      <c r="SH24" s="214"/>
      <c r="SI24" s="214"/>
      <c r="SJ24" s="214"/>
      <c r="SK24" s="214"/>
      <c r="SL24" s="214"/>
      <c r="SM24" s="214"/>
      <c r="SN24" s="214"/>
      <c r="SO24" s="214"/>
      <c r="SP24" s="214"/>
      <c r="SQ24" s="214"/>
      <c r="SR24" s="214"/>
      <c r="SS24" s="214"/>
      <c r="ST24" s="214"/>
      <c r="SU24" s="214"/>
      <c r="SV24" s="214"/>
      <c r="SW24" s="214"/>
      <c r="SX24" s="214"/>
      <c r="SY24" s="214"/>
      <c r="SZ24" s="214"/>
      <c r="TA24" s="214"/>
      <c r="TB24" s="214"/>
      <c r="TC24" s="214"/>
      <c r="TD24" s="214"/>
      <c r="TE24" s="214"/>
      <c r="TF24" s="214"/>
      <c r="TG24" s="214"/>
      <c r="TH24" s="214"/>
      <c r="TI24" s="214"/>
      <c r="TJ24" s="214"/>
      <c r="TK24" s="214"/>
      <c r="TL24" s="214"/>
      <c r="TM24" s="214"/>
      <c r="TN24" s="214"/>
      <c r="TO24" s="214"/>
      <c r="TP24" s="214"/>
      <c r="TQ24" s="214"/>
      <c r="TR24" s="214"/>
      <c r="TS24" s="214"/>
      <c r="TT24" s="214"/>
      <c r="TU24" s="214"/>
      <c r="TV24" s="214"/>
      <c r="TW24" s="214"/>
      <c r="TX24" s="214"/>
      <c r="TY24" s="214"/>
      <c r="TZ24" s="214"/>
      <c r="UA24" s="214"/>
      <c r="UB24" s="214"/>
      <c r="UC24" s="214"/>
      <c r="UD24" s="214"/>
      <c r="UE24" s="214"/>
      <c r="UF24" s="214"/>
      <c r="UG24" s="214"/>
      <c r="UH24" s="214"/>
      <c r="UI24" s="214"/>
      <c r="UJ24" s="214"/>
      <c r="UK24" s="214"/>
      <c r="UL24" s="214"/>
      <c r="UM24" s="214"/>
      <c r="UN24" s="214"/>
      <c r="UO24" s="214"/>
      <c r="UP24" s="214"/>
      <c r="UQ24" s="214"/>
      <c r="UR24" s="214"/>
      <c r="US24" s="214"/>
      <c r="UT24" s="214"/>
      <c r="UU24" s="214"/>
      <c r="UV24" s="214"/>
      <c r="UW24" s="214"/>
      <c r="UX24" s="214"/>
      <c r="UY24" s="214"/>
      <c r="UZ24" s="214"/>
      <c r="VA24" s="214"/>
      <c r="VB24" s="214"/>
      <c r="VC24" s="214"/>
      <c r="VD24" s="214"/>
      <c r="VE24" s="214"/>
      <c r="VF24" s="214"/>
      <c r="VG24" s="214"/>
      <c r="VH24" s="214"/>
      <c r="VI24" s="214"/>
      <c r="VJ24" s="214"/>
      <c r="VK24" s="214"/>
      <c r="VL24" s="214"/>
      <c r="VM24" s="214"/>
      <c r="VN24" s="214"/>
      <c r="VO24" s="214"/>
      <c r="VP24" s="214"/>
      <c r="VQ24" s="214"/>
      <c r="VR24" s="214"/>
      <c r="VS24" s="214"/>
      <c r="VT24" s="214"/>
      <c r="VU24" s="214"/>
      <c r="VV24" s="214"/>
      <c r="VW24" s="214"/>
      <c r="VX24" s="214"/>
      <c r="VY24" s="214"/>
      <c r="VZ24" s="214"/>
      <c r="WA24" s="214"/>
      <c r="WB24" s="214"/>
      <c r="WC24" s="214"/>
      <c r="WD24" s="214"/>
      <c r="WE24" s="214"/>
      <c r="WF24" s="214"/>
      <c r="WG24" s="214"/>
      <c r="WH24" s="214"/>
      <c r="WI24" s="214"/>
      <c r="WJ24" s="214"/>
      <c r="WK24" s="214"/>
      <c r="WL24" s="214"/>
      <c r="WM24" s="214"/>
      <c r="WN24" s="214"/>
      <c r="WO24" s="214"/>
      <c r="WP24" s="214"/>
      <c r="WQ24" s="214"/>
      <c r="WR24" s="214"/>
      <c r="WS24" s="214"/>
      <c r="WT24" s="214"/>
      <c r="WU24" s="214"/>
      <c r="WV24" s="214"/>
      <c r="WW24" s="214"/>
      <c r="WX24" s="214"/>
      <c r="WY24" s="214"/>
      <c r="WZ24" s="214"/>
      <c r="XA24" s="214"/>
      <c r="XB24" s="214"/>
      <c r="XC24" s="214"/>
      <c r="XD24" s="214"/>
      <c r="XE24" s="214"/>
      <c r="XF24" s="214"/>
      <c r="XG24" s="214"/>
      <c r="XH24" s="214"/>
      <c r="XI24" s="214"/>
      <c r="XJ24" s="214"/>
      <c r="XK24" s="214"/>
      <c r="XL24" s="214"/>
      <c r="XM24" s="214"/>
      <c r="XN24" s="214"/>
      <c r="XO24" s="214"/>
      <c r="XP24" s="214"/>
      <c r="XQ24" s="214"/>
      <c r="XR24" s="214"/>
      <c r="XS24" s="214"/>
      <c r="XT24" s="214"/>
      <c r="XU24" s="214"/>
      <c r="XV24" s="214"/>
      <c r="XW24" s="214"/>
      <c r="XX24" s="214"/>
      <c r="XY24" s="214"/>
      <c r="XZ24" s="214"/>
      <c r="YA24" s="214"/>
      <c r="YB24" s="214"/>
      <c r="YC24" s="214"/>
      <c r="YD24" s="214"/>
      <c r="YE24" s="214"/>
      <c r="YF24" s="214"/>
      <c r="YG24" s="214"/>
      <c r="YH24" s="214"/>
      <c r="YI24" s="214"/>
      <c r="YJ24" s="214"/>
      <c r="YK24" s="214"/>
      <c r="YL24" s="214"/>
      <c r="YM24" s="214"/>
      <c r="YN24" s="214"/>
      <c r="YO24" s="214"/>
      <c r="YP24" s="214"/>
      <c r="YQ24" s="214"/>
      <c r="YR24" s="214"/>
      <c r="YS24" s="214"/>
      <c r="YT24" s="214"/>
      <c r="YU24" s="214"/>
      <c r="YV24" s="214"/>
      <c r="YW24" s="214"/>
      <c r="YX24" s="214"/>
      <c r="YY24" s="214"/>
      <c r="YZ24" s="214"/>
      <c r="ZA24" s="214"/>
      <c r="ZB24" s="214"/>
      <c r="ZC24" s="214"/>
      <c r="ZD24" s="214"/>
      <c r="ZE24" s="214"/>
      <c r="ZF24" s="214"/>
      <c r="ZG24" s="214"/>
      <c r="ZH24" s="214"/>
      <c r="ZI24" s="214"/>
      <c r="ZJ24" s="214"/>
      <c r="ZK24" s="214"/>
      <c r="ZL24" s="214"/>
      <c r="ZM24" s="214"/>
      <c r="ZN24" s="214"/>
      <c r="ZO24" s="214"/>
      <c r="ZP24" s="214"/>
      <c r="ZQ24" s="214"/>
      <c r="ZR24" s="214"/>
      <c r="ZS24" s="214"/>
      <c r="ZT24" s="214"/>
      <c r="ZU24" s="214"/>
      <c r="ZV24" s="214"/>
      <c r="ZW24" s="214"/>
      <c r="ZX24" s="214"/>
      <c r="ZY24" s="214"/>
      <c r="ZZ24" s="214"/>
      <c r="AAA24" s="214"/>
      <c r="AAB24" s="214"/>
      <c r="AAC24" s="214"/>
      <c r="AAD24" s="214"/>
      <c r="AAE24" s="214"/>
      <c r="AAF24" s="214"/>
      <c r="AAG24" s="214"/>
      <c r="AAH24" s="214"/>
      <c r="AAI24" s="214"/>
      <c r="AAJ24" s="214"/>
      <c r="AAK24" s="214"/>
      <c r="AAL24" s="214"/>
      <c r="AAM24" s="214"/>
      <c r="AAN24" s="214"/>
      <c r="AAO24" s="214"/>
      <c r="AAP24" s="214"/>
      <c r="AAQ24" s="214"/>
      <c r="AAR24" s="214"/>
      <c r="AAS24" s="214"/>
      <c r="AAT24" s="214"/>
      <c r="AAU24" s="214"/>
      <c r="AAV24" s="214"/>
      <c r="AAW24" s="214"/>
      <c r="AAX24" s="214"/>
      <c r="AAY24" s="214"/>
      <c r="AAZ24" s="214"/>
      <c r="ABA24" s="214"/>
      <c r="ABB24" s="214"/>
      <c r="ABC24" s="214"/>
      <c r="ABD24" s="214"/>
      <c r="ABE24" s="214"/>
      <c r="ABF24" s="214"/>
      <c r="ABG24" s="214"/>
      <c r="ABH24" s="214"/>
      <c r="ABI24" s="214"/>
      <c r="ABJ24" s="214"/>
      <c r="ABK24" s="214"/>
      <c r="ABL24" s="214"/>
      <c r="ABM24" s="214"/>
      <c r="ABN24" s="214"/>
      <c r="ABO24" s="214"/>
      <c r="ABP24" s="214"/>
      <c r="ABQ24" s="214"/>
      <c r="ABR24" s="214"/>
      <c r="ABS24" s="214"/>
      <c r="ABT24" s="214"/>
      <c r="ABU24" s="214"/>
      <c r="ABV24" s="214"/>
      <c r="ABW24" s="214"/>
      <c r="ABX24" s="214"/>
      <c r="ABY24" s="214"/>
      <c r="ABZ24" s="214"/>
      <c r="ACA24" s="214"/>
      <c r="ACB24" s="214"/>
      <c r="ACC24" s="214"/>
      <c r="ACD24" s="214"/>
      <c r="ACE24" s="214"/>
      <c r="ACF24" s="214"/>
      <c r="ACG24" s="214"/>
      <c r="ACH24" s="214"/>
      <c r="ACI24" s="214"/>
      <c r="ACJ24" s="214"/>
      <c r="ACK24" s="214"/>
      <c r="ACL24" s="214"/>
      <c r="ACM24" s="214"/>
      <c r="ACN24" s="214"/>
      <c r="ACO24" s="214"/>
      <c r="ACP24" s="214"/>
      <c r="ACQ24" s="214"/>
      <c r="ACR24" s="214"/>
      <c r="ACS24" s="214"/>
      <c r="ACT24" s="214"/>
      <c r="ACU24" s="214"/>
      <c r="ACV24" s="214"/>
      <c r="ACW24" s="214"/>
      <c r="ACX24" s="214"/>
      <c r="ACY24" s="214"/>
      <c r="ACZ24" s="214"/>
      <c r="ADA24" s="214"/>
      <c r="ADB24" s="214"/>
      <c r="ADC24" s="214"/>
      <c r="ADD24" s="214"/>
      <c r="ADE24" s="214"/>
      <c r="ADF24" s="214"/>
      <c r="ADG24" s="214"/>
      <c r="ADH24" s="214"/>
      <c r="ADI24" s="214"/>
      <c r="ADJ24" s="214"/>
      <c r="ADK24" s="214"/>
      <c r="ADL24" s="214"/>
      <c r="ADM24" s="214"/>
      <c r="ADN24" s="214"/>
      <c r="ADO24" s="214"/>
      <c r="ADP24" s="214"/>
      <c r="ADQ24" s="214"/>
      <c r="ADR24" s="214"/>
      <c r="ADS24" s="214"/>
      <c r="ADT24" s="214"/>
      <c r="ADU24" s="214"/>
      <c r="ADV24" s="214"/>
      <c r="ADW24" s="214"/>
      <c r="ADX24" s="214"/>
      <c r="ADY24" s="214"/>
      <c r="ADZ24" s="214"/>
      <c r="AEA24" s="214"/>
      <c r="AEB24" s="214"/>
      <c r="AEC24" s="214"/>
      <c r="AED24" s="214"/>
      <c r="AEE24" s="214"/>
      <c r="AEF24" s="214"/>
      <c r="AEG24" s="214"/>
      <c r="AEH24" s="214"/>
      <c r="AEI24" s="214"/>
      <c r="AEJ24" s="214"/>
      <c r="AEK24" s="214"/>
      <c r="AEL24" s="214"/>
      <c r="AEM24" s="214"/>
      <c r="AEN24" s="214"/>
      <c r="AEO24" s="214"/>
      <c r="AEP24" s="214"/>
      <c r="AEQ24" s="214"/>
      <c r="AER24" s="214"/>
      <c r="AES24" s="214"/>
      <c r="AET24" s="214"/>
      <c r="AEU24" s="214"/>
      <c r="AEV24" s="214"/>
      <c r="AEW24" s="214"/>
      <c r="AEX24" s="214"/>
      <c r="AEY24" s="214"/>
      <c r="AEZ24" s="214"/>
      <c r="AFA24" s="214"/>
      <c r="AFB24" s="214"/>
      <c r="AFC24" s="214"/>
      <c r="AFD24" s="214"/>
      <c r="AFE24" s="214"/>
      <c r="AFF24" s="214"/>
      <c r="AFG24" s="214"/>
      <c r="AFH24" s="214"/>
      <c r="AFI24" s="214"/>
      <c r="AFJ24" s="214"/>
      <c r="AFK24" s="214"/>
      <c r="AFL24" s="214"/>
      <c r="AFM24" s="214"/>
      <c r="AFN24" s="214"/>
      <c r="AFO24" s="214"/>
      <c r="AFP24" s="214"/>
      <c r="AFQ24" s="214"/>
      <c r="AFR24" s="214"/>
      <c r="AFS24" s="214"/>
      <c r="AFT24" s="214"/>
      <c r="AFU24" s="214"/>
      <c r="AFV24" s="214"/>
      <c r="AFW24" s="214"/>
      <c r="AFX24" s="214"/>
      <c r="AFY24" s="214"/>
      <c r="AFZ24" s="214"/>
      <c r="AGA24" s="214"/>
      <c r="AGB24" s="214"/>
      <c r="AGC24" s="214"/>
      <c r="AGD24" s="214"/>
      <c r="AGE24" s="214"/>
      <c r="AGF24" s="214"/>
      <c r="AGG24" s="214"/>
      <c r="AGH24" s="214"/>
      <c r="AGI24" s="214"/>
      <c r="AGJ24" s="214"/>
      <c r="AGK24" s="214"/>
      <c r="AGL24" s="214"/>
      <c r="AGM24" s="214"/>
      <c r="AGN24" s="214"/>
      <c r="AGO24" s="214"/>
      <c r="AGP24" s="214"/>
      <c r="AGQ24" s="214"/>
      <c r="AGR24" s="214"/>
      <c r="AGS24" s="214"/>
      <c r="AGT24" s="214"/>
      <c r="AGU24" s="214"/>
      <c r="AGV24" s="214"/>
      <c r="AGW24" s="214"/>
      <c r="AGX24" s="214"/>
      <c r="AGY24" s="214"/>
      <c r="AGZ24" s="214"/>
      <c r="AHA24" s="214"/>
      <c r="AHB24" s="214"/>
      <c r="AHC24" s="214"/>
      <c r="AHD24" s="214"/>
      <c r="AHE24" s="214"/>
      <c r="AHF24" s="214"/>
      <c r="AHG24" s="214"/>
      <c r="AHH24" s="214"/>
      <c r="AHI24" s="214"/>
      <c r="AHJ24" s="214"/>
      <c r="AHK24" s="214"/>
      <c r="AHL24" s="214"/>
      <c r="AHM24" s="214"/>
      <c r="AHN24" s="214"/>
      <c r="AHO24" s="214"/>
      <c r="AHP24" s="214"/>
      <c r="AHQ24" s="214"/>
      <c r="AHR24" s="214"/>
      <c r="AHS24" s="214"/>
      <c r="AHT24" s="214"/>
      <c r="AHU24" s="214"/>
      <c r="AHV24" s="214"/>
      <c r="AHW24" s="214"/>
      <c r="AHX24" s="214"/>
      <c r="AHY24" s="214"/>
      <c r="AHZ24" s="214"/>
      <c r="AIA24" s="214"/>
      <c r="AIB24" s="214"/>
      <c r="AIC24" s="214"/>
      <c r="AID24" s="214"/>
      <c r="AIE24" s="214"/>
      <c r="AIF24" s="214"/>
      <c r="AIG24" s="214"/>
      <c r="AIH24" s="214"/>
      <c r="AII24" s="214"/>
      <c r="AIJ24" s="214"/>
      <c r="AIK24" s="214"/>
      <c r="AIL24" s="214"/>
      <c r="AIM24" s="214"/>
      <c r="AIN24" s="214"/>
      <c r="AIO24" s="214"/>
      <c r="AIP24" s="214"/>
      <c r="AIQ24" s="214"/>
      <c r="AIR24" s="214"/>
      <c r="AIS24" s="214"/>
      <c r="AIT24" s="214"/>
      <c r="AIU24" s="214"/>
      <c r="AIV24" s="214"/>
      <c r="AIW24" s="214"/>
      <c r="AIX24" s="214"/>
      <c r="AIY24" s="214"/>
      <c r="AIZ24" s="214"/>
      <c r="AJA24" s="214"/>
      <c r="AJB24" s="214"/>
      <c r="AJC24" s="214"/>
      <c r="AJD24" s="214"/>
      <c r="AJE24" s="214"/>
      <c r="AJF24" s="214"/>
      <c r="AJG24" s="214"/>
      <c r="AJH24" s="214"/>
      <c r="AJI24" s="214"/>
      <c r="AJJ24" s="214"/>
      <c r="AJK24" s="214"/>
      <c r="AJL24" s="214"/>
      <c r="AJM24" s="214"/>
      <c r="AJN24" s="214"/>
      <c r="AJO24" s="214"/>
      <c r="AJP24" s="214"/>
      <c r="AJQ24" s="214"/>
      <c r="AJR24" s="214"/>
      <c r="AJS24" s="214"/>
      <c r="AJT24" s="214"/>
      <c r="AJU24" s="214"/>
      <c r="AJV24" s="214"/>
      <c r="AJW24" s="214"/>
      <c r="AJX24" s="214"/>
      <c r="AJY24" s="214"/>
      <c r="AJZ24" s="214"/>
      <c r="AKA24" s="214"/>
      <c r="AKB24" s="214"/>
      <c r="AKC24" s="214"/>
      <c r="AKD24" s="214"/>
      <c r="AKE24" s="214"/>
      <c r="AKF24" s="214"/>
      <c r="AKG24" s="214"/>
      <c r="AKH24" s="214"/>
      <c r="AKI24" s="214"/>
      <c r="AKJ24" s="214"/>
      <c r="AKK24" s="214"/>
      <c r="AKL24" s="214"/>
      <c r="AKM24" s="214"/>
      <c r="AKN24" s="214"/>
      <c r="AKO24" s="214"/>
      <c r="AKP24" s="214"/>
      <c r="AKQ24" s="214"/>
      <c r="AKR24" s="214"/>
      <c r="AKS24" s="214"/>
      <c r="AKT24" s="214"/>
      <c r="AKU24" s="214"/>
      <c r="AKV24" s="214"/>
      <c r="AKW24" s="214"/>
      <c r="AKX24" s="214"/>
      <c r="AKY24" s="214"/>
      <c r="AKZ24" s="214"/>
      <c r="ALA24" s="214"/>
      <c r="ALB24" s="214"/>
      <c r="ALC24" s="214"/>
      <c r="ALD24" s="214"/>
      <c r="ALE24" s="214"/>
      <c r="ALF24" s="214"/>
      <c r="ALG24" s="214"/>
      <c r="ALH24" s="214"/>
      <c r="ALI24" s="214"/>
      <c r="ALJ24" s="214"/>
      <c r="ALK24" s="214"/>
      <c r="ALL24" s="214"/>
      <c r="ALM24" s="214"/>
      <c r="ALN24" s="214"/>
      <c r="ALO24" s="214"/>
      <c r="ALP24" s="214"/>
      <c r="ALQ24" s="214"/>
      <c r="ALR24" s="214"/>
      <c r="ALS24" s="214"/>
      <c r="ALT24" s="214"/>
      <c r="ALU24" s="214"/>
      <c r="ALV24" s="214"/>
      <c r="ALW24" s="214"/>
      <c r="ALX24" s="214"/>
      <c r="ALY24" s="214"/>
      <c r="ALZ24" s="214"/>
      <c r="AMA24" s="214"/>
      <c r="AMB24" s="214"/>
      <c r="AMC24" s="214"/>
      <c r="AMD24" s="214"/>
      <c r="AME24" s="214"/>
      <c r="AMF24" s="214"/>
      <c r="AMG24" s="214"/>
      <c r="AMH24" s="214"/>
      <c r="AMI24" s="214"/>
      <c r="AMJ24" s="214"/>
      <c r="AMK24" s="214"/>
      <c r="AML24" s="214"/>
      <c r="AMM24" s="214"/>
      <c r="AMN24" s="214"/>
      <c r="AMO24" s="214"/>
      <c r="AMP24" s="214"/>
      <c r="AMQ24" s="214"/>
      <c r="AMR24" s="214"/>
      <c r="AMS24" s="214"/>
      <c r="AMT24" s="214"/>
      <c r="AMU24" s="214"/>
      <c r="AMV24" s="214"/>
      <c r="AMW24" s="214"/>
      <c r="AMX24" s="214"/>
      <c r="AMY24" s="214"/>
      <c r="AMZ24" s="214"/>
      <c r="ANA24" s="214"/>
      <c r="ANB24" s="214"/>
      <c r="ANC24" s="214"/>
      <c r="AND24" s="214"/>
      <c r="ANE24" s="214"/>
      <c r="ANF24" s="214"/>
      <c r="ANG24" s="214"/>
      <c r="ANH24" s="214"/>
      <c r="ANI24" s="214"/>
      <c r="ANJ24" s="214"/>
      <c r="ANK24" s="214"/>
      <c r="ANL24" s="214"/>
      <c r="ANM24" s="214"/>
      <c r="ANN24" s="214"/>
      <c r="ANO24" s="214"/>
      <c r="ANP24" s="214"/>
      <c r="ANQ24" s="214"/>
      <c r="ANR24" s="214"/>
      <c r="ANS24" s="214"/>
      <c r="ANT24" s="214"/>
      <c r="ANU24" s="214"/>
      <c r="ANV24" s="214"/>
      <c r="ANW24" s="214"/>
      <c r="ANX24" s="214"/>
      <c r="ANY24" s="214"/>
      <c r="ANZ24" s="214"/>
      <c r="AOA24" s="214"/>
      <c r="AOB24" s="214"/>
      <c r="AOC24" s="214"/>
      <c r="AOD24" s="214"/>
      <c r="AOE24" s="214"/>
      <c r="AOF24" s="214"/>
      <c r="AOG24" s="214"/>
      <c r="AOH24" s="214"/>
      <c r="AOI24" s="214"/>
      <c r="AOJ24" s="214"/>
      <c r="AOK24" s="214"/>
      <c r="AOL24" s="214"/>
      <c r="AOM24" s="214"/>
      <c r="AON24" s="214"/>
      <c r="AOO24" s="214"/>
      <c r="AOP24" s="214"/>
      <c r="AOQ24" s="214"/>
      <c r="AOR24" s="214"/>
      <c r="AOS24" s="214"/>
      <c r="AOT24" s="214"/>
      <c r="AOU24" s="214"/>
      <c r="AOV24" s="214"/>
      <c r="AOW24" s="214"/>
      <c r="AOX24" s="214"/>
      <c r="AOY24" s="214"/>
      <c r="AOZ24" s="214"/>
      <c r="APA24" s="214"/>
      <c r="APB24" s="214"/>
      <c r="APC24" s="214"/>
      <c r="APD24" s="214"/>
      <c r="APE24" s="214"/>
      <c r="APF24" s="214"/>
      <c r="APG24" s="214"/>
      <c r="APH24" s="214"/>
      <c r="API24" s="214"/>
      <c r="APJ24" s="214"/>
      <c r="APK24" s="214"/>
      <c r="APL24" s="214"/>
      <c r="APM24" s="214"/>
      <c r="APN24" s="214"/>
      <c r="APO24" s="214"/>
      <c r="APP24" s="214"/>
      <c r="APQ24" s="214"/>
      <c r="APR24" s="214"/>
      <c r="APS24" s="214"/>
      <c r="APT24" s="214"/>
      <c r="APU24" s="214"/>
      <c r="APV24" s="214"/>
      <c r="APW24" s="214"/>
      <c r="APX24" s="214"/>
      <c r="APY24" s="214"/>
      <c r="APZ24" s="214"/>
      <c r="AQA24" s="214"/>
      <c r="AQB24" s="214"/>
      <c r="AQC24" s="214"/>
      <c r="AQD24" s="214"/>
      <c r="AQE24" s="214"/>
      <c r="AQF24" s="214"/>
      <c r="AQG24" s="214"/>
      <c r="AQH24" s="214"/>
      <c r="AQI24" s="214"/>
      <c r="AQJ24" s="214"/>
      <c r="AQK24" s="214"/>
      <c r="AQL24" s="214"/>
      <c r="AQM24" s="214"/>
      <c r="AQN24" s="214"/>
      <c r="AQO24" s="214"/>
      <c r="AQP24" s="214"/>
      <c r="AQQ24" s="214"/>
      <c r="AQR24" s="214"/>
      <c r="AQS24" s="214"/>
      <c r="AQT24" s="214"/>
      <c r="AQU24" s="214"/>
      <c r="AQV24" s="214"/>
      <c r="AQW24" s="214"/>
      <c r="AQX24" s="214"/>
      <c r="AQY24" s="214"/>
      <c r="AQZ24" s="214"/>
      <c r="ARA24" s="214"/>
      <c r="ARB24" s="214"/>
      <c r="ARC24" s="214"/>
      <c r="ARD24" s="214"/>
      <c r="ARE24" s="214"/>
      <c r="ARF24" s="214"/>
      <c r="ARG24" s="214"/>
      <c r="ARH24" s="214"/>
      <c r="ARI24" s="214"/>
      <c r="ARJ24" s="214"/>
      <c r="ARK24" s="214"/>
      <c r="ARL24" s="214"/>
      <c r="ARM24" s="214"/>
      <c r="ARN24" s="214"/>
      <c r="ARO24" s="214"/>
      <c r="ARP24" s="214"/>
      <c r="ARQ24" s="214"/>
      <c r="ARR24" s="214"/>
      <c r="ARS24" s="214"/>
      <c r="ART24" s="214"/>
      <c r="ARU24" s="214"/>
      <c r="ARV24" s="214"/>
      <c r="ARW24" s="214"/>
      <c r="ARX24" s="214"/>
      <c r="ARY24" s="214"/>
      <c r="ARZ24" s="214"/>
      <c r="ASA24" s="214"/>
      <c r="ASB24" s="214"/>
      <c r="ASC24" s="214"/>
      <c r="ASD24" s="214"/>
      <c r="ASE24" s="214"/>
      <c r="ASF24" s="214"/>
      <c r="ASG24" s="214"/>
      <c r="ASH24" s="214"/>
      <c r="ASI24" s="214"/>
      <c r="ASJ24" s="214"/>
      <c r="ASK24" s="214"/>
      <c r="ASL24" s="214"/>
      <c r="ASM24" s="214"/>
      <c r="ASN24" s="214"/>
      <c r="ASO24" s="214"/>
      <c r="ASP24" s="214"/>
      <c r="ASQ24" s="214"/>
      <c r="ASR24" s="214"/>
      <c r="ASS24" s="214"/>
      <c r="AST24" s="214"/>
      <c r="ASU24" s="214"/>
      <c r="ASV24" s="214"/>
      <c r="ASW24" s="214"/>
      <c r="ASX24" s="214"/>
      <c r="ASY24" s="214"/>
      <c r="ASZ24" s="214"/>
      <c r="ATA24" s="214"/>
      <c r="ATB24" s="214"/>
      <c r="ATC24" s="214"/>
      <c r="ATD24" s="214"/>
      <c r="ATE24" s="214"/>
      <c r="ATF24" s="214"/>
      <c r="ATG24" s="214"/>
      <c r="ATH24" s="214"/>
      <c r="ATI24" s="214"/>
      <c r="ATJ24" s="214"/>
      <c r="ATK24" s="214"/>
      <c r="ATL24" s="214"/>
      <c r="ATM24" s="214"/>
      <c r="ATN24" s="214"/>
      <c r="ATO24" s="214"/>
      <c r="ATP24" s="214"/>
      <c r="ATQ24" s="214"/>
      <c r="ATR24" s="214"/>
      <c r="ATS24" s="214"/>
      <c r="ATT24" s="214"/>
      <c r="ATU24" s="214"/>
      <c r="ATV24" s="214"/>
      <c r="ATW24" s="214"/>
      <c r="ATX24" s="214"/>
      <c r="ATY24" s="214"/>
      <c r="ATZ24" s="214"/>
      <c r="AUA24" s="214"/>
      <c r="AUB24" s="214"/>
      <c r="AUC24" s="214"/>
      <c r="AUD24" s="214"/>
      <c r="AUE24" s="214"/>
      <c r="AUF24" s="214"/>
      <c r="AUG24" s="214"/>
      <c r="AUH24" s="214"/>
      <c r="AUI24" s="214"/>
      <c r="AUJ24" s="214"/>
      <c r="AUK24" s="214"/>
      <c r="AUL24" s="214"/>
      <c r="AUM24" s="214"/>
      <c r="AUN24" s="214"/>
      <c r="AUO24" s="214"/>
      <c r="AUP24" s="214"/>
      <c r="AUQ24" s="214"/>
      <c r="AUR24" s="214"/>
      <c r="AUS24" s="214"/>
      <c r="AUT24" s="214"/>
      <c r="AUU24" s="214"/>
      <c r="AUV24" s="214"/>
      <c r="AUW24" s="214"/>
      <c r="AUX24" s="214"/>
      <c r="AUY24" s="214"/>
      <c r="AUZ24" s="214"/>
      <c r="AVA24" s="214"/>
      <c r="AVB24" s="214"/>
      <c r="AVC24" s="214"/>
      <c r="AVD24" s="214"/>
      <c r="AVE24" s="214"/>
      <c r="AVF24" s="214"/>
      <c r="AVG24" s="214"/>
      <c r="AVH24" s="214"/>
      <c r="AVI24" s="214"/>
      <c r="AVJ24" s="214"/>
      <c r="AVK24" s="214"/>
      <c r="AVL24" s="214"/>
      <c r="AVM24" s="214"/>
      <c r="AVN24" s="214"/>
      <c r="AVO24" s="214"/>
      <c r="AVP24" s="214"/>
      <c r="AVQ24" s="214"/>
      <c r="AVR24" s="214"/>
      <c r="AVS24" s="214"/>
      <c r="AVT24" s="214"/>
      <c r="AVU24" s="214"/>
      <c r="AVV24" s="214"/>
      <c r="AVW24" s="214"/>
      <c r="AVX24" s="214"/>
      <c r="AVY24" s="214"/>
      <c r="AVZ24" s="214"/>
      <c r="AWA24" s="214"/>
      <c r="AWB24" s="214"/>
      <c r="AWC24" s="214"/>
      <c r="AWD24" s="214"/>
      <c r="AWE24" s="214"/>
      <c r="AWF24" s="214"/>
      <c r="AWG24" s="214"/>
      <c r="AWH24" s="214"/>
      <c r="AWI24" s="214"/>
      <c r="AWJ24" s="214"/>
      <c r="AWK24" s="214"/>
      <c r="AWL24" s="214"/>
      <c r="AWM24" s="214"/>
      <c r="AWN24" s="214"/>
      <c r="AWO24" s="214"/>
      <c r="AWP24" s="214"/>
      <c r="AWQ24" s="214"/>
      <c r="AWR24" s="214"/>
      <c r="AWS24" s="214"/>
      <c r="AWT24" s="214"/>
      <c r="AWU24" s="214"/>
      <c r="AWV24" s="214"/>
      <c r="AWW24" s="214"/>
      <c r="AWX24" s="214"/>
      <c r="AWY24" s="214"/>
      <c r="AWZ24" s="214"/>
      <c r="AXA24" s="214"/>
      <c r="AXB24" s="214"/>
      <c r="AXC24" s="214"/>
      <c r="AXD24" s="214"/>
      <c r="AXE24" s="214"/>
      <c r="AXF24" s="214"/>
      <c r="AXG24" s="214"/>
      <c r="AXH24" s="214"/>
      <c r="AXI24" s="214"/>
      <c r="AXJ24" s="214"/>
      <c r="AXK24" s="214"/>
      <c r="AXL24" s="214"/>
      <c r="AXM24" s="214"/>
      <c r="AXN24" s="214"/>
      <c r="AXO24" s="214"/>
      <c r="AXP24" s="214"/>
      <c r="AXQ24" s="214"/>
      <c r="AXR24" s="214"/>
      <c r="AXS24" s="214"/>
      <c r="AXT24" s="214"/>
      <c r="AXU24" s="214"/>
      <c r="AXV24" s="214"/>
      <c r="AXW24" s="214"/>
      <c r="AXX24" s="214"/>
      <c r="AXY24" s="214"/>
      <c r="AXZ24" s="214"/>
      <c r="AYA24" s="214"/>
      <c r="AYB24" s="214"/>
      <c r="AYC24" s="214"/>
      <c r="AYD24" s="214"/>
      <c r="AYE24" s="214"/>
      <c r="AYF24" s="214"/>
      <c r="AYG24" s="214"/>
      <c r="AYH24" s="214"/>
      <c r="AYI24" s="214"/>
      <c r="AYJ24" s="214"/>
      <c r="AYK24" s="214"/>
      <c r="AYL24" s="214"/>
      <c r="AYM24" s="214"/>
      <c r="AYN24" s="214"/>
      <c r="AYO24" s="214"/>
      <c r="AYP24" s="214"/>
      <c r="AYQ24" s="214"/>
      <c r="AYR24" s="214"/>
      <c r="AYS24" s="214"/>
      <c r="AYT24" s="214"/>
      <c r="AYU24" s="214"/>
      <c r="AYV24" s="214"/>
      <c r="AYW24" s="214"/>
      <c r="AYX24" s="214"/>
      <c r="AYY24" s="214"/>
      <c r="AYZ24" s="214"/>
      <c r="AZA24" s="214"/>
      <c r="AZB24" s="214"/>
      <c r="AZC24" s="214"/>
      <c r="AZD24" s="214"/>
      <c r="AZE24" s="214"/>
      <c r="AZF24" s="214"/>
      <c r="AZG24" s="214"/>
      <c r="AZH24" s="214"/>
      <c r="AZI24" s="214"/>
      <c r="AZJ24" s="214"/>
      <c r="AZK24" s="214"/>
      <c r="AZL24" s="214"/>
      <c r="AZM24" s="214"/>
      <c r="AZN24" s="214"/>
      <c r="AZO24" s="214"/>
      <c r="AZP24" s="214"/>
      <c r="AZQ24" s="214"/>
      <c r="AZR24" s="214"/>
      <c r="AZS24" s="214"/>
      <c r="AZT24" s="214"/>
      <c r="AZU24" s="214"/>
      <c r="AZV24" s="214"/>
      <c r="AZW24" s="214"/>
      <c r="AZX24" s="214"/>
      <c r="AZY24" s="214"/>
      <c r="AZZ24" s="214"/>
      <c r="BAA24" s="214"/>
      <c r="BAB24" s="214"/>
      <c r="BAC24" s="214"/>
      <c r="BAD24" s="214"/>
      <c r="BAE24" s="214"/>
      <c r="BAF24" s="214"/>
      <c r="BAG24" s="214"/>
      <c r="BAH24" s="214"/>
      <c r="BAI24" s="214"/>
      <c r="BAJ24" s="214"/>
      <c r="BAK24" s="214"/>
      <c r="BAL24" s="214"/>
      <c r="BAM24" s="214"/>
      <c r="BAN24" s="214"/>
      <c r="BAO24" s="214"/>
      <c r="BAP24" s="214"/>
      <c r="BAQ24" s="214"/>
      <c r="BAR24" s="214"/>
      <c r="BAS24" s="214"/>
      <c r="BAT24" s="214"/>
      <c r="BAU24" s="214"/>
      <c r="BAV24" s="214"/>
      <c r="BAW24" s="214"/>
      <c r="BAX24" s="214"/>
      <c r="BAY24" s="214"/>
      <c r="BAZ24" s="214"/>
      <c r="BBA24" s="214"/>
      <c r="BBB24" s="214"/>
      <c r="BBC24" s="214"/>
      <c r="BBD24" s="214"/>
      <c r="BBE24" s="214"/>
      <c r="BBF24" s="214"/>
      <c r="BBG24" s="214"/>
      <c r="BBH24" s="214"/>
      <c r="BBI24" s="214"/>
      <c r="BBJ24" s="214"/>
      <c r="BBK24" s="214"/>
      <c r="BBL24" s="214"/>
      <c r="BBM24" s="214"/>
      <c r="BBN24" s="214"/>
      <c r="BBO24" s="214"/>
      <c r="BBP24" s="214"/>
      <c r="BBQ24" s="214"/>
      <c r="BBR24" s="214"/>
      <c r="BBS24" s="214"/>
      <c r="BBT24" s="214"/>
      <c r="BBU24" s="214"/>
      <c r="BBV24" s="214"/>
      <c r="BBW24" s="214"/>
      <c r="BBX24" s="214"/>
      <c r="BBY24" s="214"/>
      <c r="BBZ24" s="214"/>
      <c r="BCA24" s="214"/>
      <c r="BCB24" s="214"/>
      <c r="BCC24" s="214"/>
      <c r="BCD24" s="214"/>
      <c r="BCE24" s="214"/>
      <c r="BCF24" s="214"/>
      <c r="BCG24" s="214"/>
      <c r="BCH24" s="214"/>
      <c r="BCI24" s="214"/>
      <c r="BCJ24" s="214"/>
      <c r="BCK24" s="214"/>
      <c r="BCL24" s="214"/>
      <c r="BCM24" s="214"/>
      <c r="BCN24" s="214"/>
      <c r="BCO24" s="214"/>
      <c r="BCP24" s="214"/>
      <c r="BCQ24" s="214"/>
      <c r="BCR24" s="214"/>
      <c r="BCS24" s="214"/>
      <c r="BCT24" s="214"/>
      <c r="BCU24" s="214"/>
      <c r="BCV24" s="214"/>
      <c r="BCW24" s="214"/>
      <c r="BCX24" s="214"/>
      <c r="BCY24" s="214"/>
      <c r="BCZ24" s="214"/>
      <c r="BDA24" s="214"/>
      <c r="BDB24" s="214"/>
      <c r="BDC24" s="214"/>
      <c r="BDD24" s="214"/>
      <c r="BDE24" s="214"/>
      <c r="BDF24" s="214"/>
      <c r="BDG24" s="214"/>
      <c r="BDH24" s="214"/>
      <c r="BDI24" s="214"/>
      <c r="BDJ24" s="214"/>
      <c r="BDK24" s="214"/>
      <c r="BDL24" s="214"/>
      <c r="BDM24" s="214"/>
      <c r="BDN24" s="214"/>
      <c r="BDO24" s="214"/>
      <c r="BDP24" s="214"/>
      <c r="BDQ24" s="214"/>
      <c r="BDR24" s="214"/>
      <c r="BDS24" s="214"/>
      <c r="BDT24" s="214"/>
      <c r="BDU24" s="214"/>
      <c r="BDV24" s="214"/>
      <c r="BDW24" s="214"/>
      <c r="BDX24" s="214"/>
      <c r="BDY24" s="214"/>
      <c r="BDZ24" s="214"/>
      <c r="BEA24" s="214"/>
      <c r="BEB24" s="214"/>
      <c r="BEC24" s="214"/>
      <c r="BED24" s="214"/>
      <c r="BEE24" s="214"/>
      <c r="BEF24" s="214"/>
      <c r="BEG24" s="214"/>
      <c r="BEH24" s="214"/>
      <c r="BEI24" s="214"/>
      <c r="BEJ24" s="214"/>
      <c r="BEK24" s="214"/>
      <c r="BEL24" s="214"/>
      <c r="BEM24" s="214"/>
      <c r="BEN24" s="214"/>
      <c r="BEO24" s="214"/>
      <c r="BEP24" s="214"/>
      <c r="BEQ24" s="214"/>
      <c r="BER24" s="214"/>
      <c r="BES24" s="214"/>
      <c r="BET24" s="214"/>
      <c r="BEU24" s="214"/>
      <c r="BEV24" s="214"/>
      <c r="BEW24" s="214"/>
      <c r="BEX24" s="214"/>
      <c r="BEY24" s="214"/>
      <c r="BEZ24" s="214"/>
      <c r="BFA24" s="214"/>
      <c r="BFB24" s="214"/>
      <c r="BFC24" s="214"/>
      <c r="BFD24" s="214"/>
      <c r="BFE24" s="214"/>
      <c r="BFF24" s="214"/>
      <c r="BFG24" s="214"/>
      <c r="BFH24" s="214"/>
      <c r="BFI24" s="214"/>
      <c r="BFJ24" s="214"/>
      <c r="BFK24" s="214"/>
      <c r="BFL24" s="214"/>
      <c r="BFM24" s="214"/>
      <c r="BFN24" s="214"/>
      <c r="BFO24" s="214"/>
      <c r="BFP24" s="214"/>
      <c r="BFQ24" s="214"/>
      <c r="BFR24" s="214"/>
      <c r="BFS24" s="214"/>
      <c r="BFT24" s="214"/>
      <c r="BFU24" s="214"/>
      <c r="BFV24" s="214"/>
      <c r="BFW24" s="214"/>
      <c r="BFX24" s="214"/>
      <c r="BFY24" s="214"/>
      <c r="BFZ24" s="214"/>
      <c r="BGA24" s="214"/>
      <c r="BGB24" s="214"/>
      <c r="BGC24" s="214"/>
      <c r="BGD24" s="214"/>
      <c r="BGE24" s="214"/>
      <c r="BGF24" s="214"/>
      <c r="BGG24" s="214"/>
      <c r="BGH24" s="214"/>
      <c r="BGI24" s="214"/>
      <c r="BGJ24" s="214"/>
      <c r="BGK24" s="214"/>
      <c r="BGL24" s="214"/>
      <c r="BGM24" s="214"/>
      <c r="BGN24" s="214"/>
      <c r="BGO24" s="214"/>
      <c r="BGP24" s="214"/>
      <c r="BGQ24" s="214"/>
      <c r="BGR24" s="214"/>
      <c r="BGS24" s="214"/>
      <c r="BGT24" s="214"/>
      <c r="BGU24" s="214"/>
      <c r="BGV24" s="214"/>
      <c r="BGW24" s="214"/>
      <c r="BGX24" s="214"/>
      <c r="BGY24" s="214"/>
      <c r="BGZ24" s="214"/>
      <c r="BHA24" s="214"/>
      <c r="BHB24" s="214"/>
      <c r="BHC24" s="214"/>
      <c r="BHD24" s="214"/>
      <c r="BHE24" s="214"/>
      <c r="BHF24" s="214"/>
      <c r="BHG24" s="214"/>
      <c r="BHH24" s="214"/>
      <c r="BHI24" s="214"/>
      <c r="BHJ24" s="214"/>
      <c r="BHK24" s="214"/>
      <c r="BHL24" s="214"/>
      <c r="BHM24" s="214"/>
      <c r="BHN24" s="214"/>
      <c r="BHO24" s="214"/>
      <c r="BHP24" s="214"/>
      <c r="BHQ24" s="214"/>
      <c r="BHR24" s="214"/>
      <c r="BHS24" s="214"/>
      <c r="BHT24" s="214"/>
      <c r="BHU24" s="214"/>
      <c r="BHV24" s="214"/>
      <c r="BHW24" s="214"/>
      <c r="BHX24" s="214"/>
      <c r="BHY24" s="214"/>
      <c r="BHZ24" s="214"/>
      <c r="BIA24" s="214"/>
      <c r="BIB24" s="214"/>
      <c r="BIC24" s="214"/>
      <c r="BID24" s="214"/>
      <c r="BIE24" s="214"/>
      <c r="BIF24" s="214"/>
      <c r="BIG24" s="214"/>
      <c r="BIH24" s="214"/>
      <c r="BII24" s="214"/>
      <c r="BIJ24" s="214"/>
      <c r="BIK24" s="214"/>
      <c r="BIL24" s="214"/>
      <c r="BIM24" s="214"/>
      <c r="BIN24" s="214"/>
      <c r="BIO24" s="214"/>
      <c r="BIP24" s="214"/>
      <c r="BIQ24" s="214"/>
      <c r="BIR24" s="214"/>
      <c r="BIS24" s="214"/>
      <c r="BIT24" s="214"/>
      <c r="BIU24" s="214"/>
      <c r="BIV24" s="214"/>
      <c r="BIW24" s="214"/>
      <c r="BIX24" s="214"/>
      <c r="BIY24" s="214"/>
      <c r="BIZ24" s="214"/>
      <c r="BJA24" s="214"/>
      <c r="BJB24" s="214"/>
      <c r="BJC24" s="214"/>
      <c r="BJD24" s="214"/>
      <c r="BJE24" s="214"/>
      <c r="BJF24" s="214"/>
      <c r="BJG24" s="214"/>
      <c r="BJH24" s="214"/>
      <c r="BJI24" s="214"/>
      <c r="BJJ24" s="214"/>
      <c r="BJK24" s="214"/>
      <c r="BJL24" s="214"/>
      <c r="BJM24" s="214"/>
      <c r="BJN24" s="214"/>
      <c r="BJO24" s="214"/>
      <c r="BJP24" s="214"/>
      <c r="BJQ24" s="214"/>
      <c r="BJR24" s="214"/>
      <c r="BJS24" s="214"/>
      <c r="BJT24" s="214"/>
      <c r="BJU24" s="214"/>
      <c r="BJV24" s="214"/>
      <c r="BJW24" s="214"/>
      <c r="BJX24" s="214"/>
      <c r="BJY24" s="214"/>
      <c r="BJZ24" s="214"/>
      <c r="BKA24" s="214"/>
      <c r="BKB24" s="214"/>
      <c r="BKC24" s="214"/>
      <c r="BKD24" s="214"/>
      <c r="BKE24" s="214"/>
      <c r="BKF24" s="214"/>
      <c r="BKG24" s="214"/>
      <c r="BKH24" s="214"/>
      <c r="BKI24" s="214"/>
      <c r="BKJ24" s="214"/>
      <c r="BKK24" s="214"/>
      <c r="BKL24" s="214"/>
      <c r="BKM24" s="214"/>
      <c r="BKN24" s="214"/>
      <c r="BKO24" s="214"/>
      <c r="BKP24" s="214"/>
      <c r="BKQ24" s="214"/>
      <c r="BKR24" s="214"/>
      <c r="BKS24" s="214"/>
      <c r="BKT24" s="214"/>
      <c r="BKU24" s="214"/>
      <c r="BKV24" s="214"/>
      <c r="BKW24" s="214"/>
      <c r="BKX24" s="214"/>
      <c r="BKY24" s="214"/>
      <c r="BKZ24" s="214"/>
      <c r="BLA24" s="214"/>
      <c r="BLB24" s="214"/>
      <c r="BLC24" s="214"/>
      <c r="BLD24" s="214"/>
      <c r="BLE24" s="214"/>
      <c r="BLF24" s="214"/>
      <c r="BLG24" s="214"/>
      <c r="BLH24" s="214"/>
      <c r="BLI24" s="214"/>
      <c r="BLJ24" s="214"/>
      <c r="BLK24" s="214"/>
      <c r="BLL24" s="214"/>
      <c r="BLM24" s="214"/>
      <c r="BLN24" s="214"/>
      <c r="BLO24" s="214"/>
      <c r="BLP24" s="231"/>
    </row>
    <row r="25" spans="1:1680" s="232" customFormat="1" ht="43.5" customHeight="1" x14ac:dyDescent="0.25">
      <c r="A25" s="464"/>
      <c r="B25" s="455"/>
      <c r="C25" s="458"/>
      <c r="D25" s="230" t="s">
        <v>267</v>
      </c>
      <c r="E25" s="234">
        <v>0</v>
      </c>
      <c r="F25" s="234">
        <v>0</v>
      </c>
      <c r="G25" s="222">
        <v>0</v>
      </c>
      <c r="H25" s="441"/>
      <c r="I25" s="441"/>
      <c r="J25" s="441"/>
      <c r="K25" s="438"/>
      <c r="L25" s="441"/>
      <c r="M25" s="443"/>
      <c r="N25" s="443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4"/>
      <c r="DP25" s="214"/>
      <c r="DQ25" s="214"/>
      <c r="DR25" s="214"/>
      <c r="DS25" s="214"/>
      <c r="DT25" s="214"/>
      <c r="DU25" s="214"/>
      <c r="DV25" s="214"/>
      <c r="DW25" s="214"/>
      <c r="DX25" s="214"/>
      <c r="DY25" s="214"/>
      <c r="DZ25" s="214"/>
      <c r="EA25" s="214"/>
      <c r="EB25" s="214"/>
      <c r="EC25" s="214"/>
      <c r="ED25" s="214"/>
      <c r="EE25" s="214"/>
      <c r="EF25" s="214"/>
      <c r="EG25" s="214"/>
      <c r="EH25" s="214"/>
      <c r="EI25" s="214"/>
      <c r="EJ25" s="214"/>
      <c r="EK25" s="214"/>
      <c r="EL25" s="214"/>
      <c r="EM25" s="214"/>
      <c r="EN25" s="214"/>
      <c r="EO25" s="214"/>
      <c r="EP25" s="214"/>
      <c r="EQ25" s="214"/>
      <c r="ER25" s="214"/>
      <c r="ES25" s="214"/>
      <c r="ET25" s="214"/>
      <c r="EU25" s="214"/>
      <c r="EV25" s="214"/>
      <c r="EW25" s="214"/>
      <c r="EX25" s="214"/>
      <c r="EY25" s="214"/>
      <c r="EZ25" s="214"/>
      <c r="FA25" s="214"/>
      <c r="FB25" s="214"/>
      <c r="FC25" s="214"/>
      <c r="FD25" s="214"/>
      <c r="FE25" s="214"/>
      <c r="FF25" s="214"/>
      <c r="FG25" s="214"/>
      <c r="FH25" s="214"/>
      <c r="FI25" s="214"/>
      <c r="FJ25" s="214"/>
      <c r="FK25" s="214"/>
      <c r="FL25" s="214"/>
      <c r="FM25" s="214"/>
      <c r="FN25" s="214"/>
      <c r="FO25" s="214"/>
      <c r="FP25" s="214"/>
      <c r="FQ25" s="214"/>
      <c r="FR25" s="214"/>
      <c r="FS25" s="214"/>
      <c r="FT25" s="214"/>
      <c r="FU25" s="214"/>
      <c r="FV25" s="214"/>
      <c r="FW25" s="214"/>
      <c r="FX25" s="214"/>
      <c r="FY25" s="214"/>
      <c r="FZ25" s="214"/>
      <c r="GA25" s="214"/>
      <c r="GB25" s="214"/>
      <c r="GC25" s="214"/>
      <c r="GD25" s="214"/>
      <c r="GE25" s="214"/>
      <c r="GF25" s="214"/>
      <c r="GG25" s="214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  <c r="IE25" s="214"/>
      <c r="IF25" s="214"/>
      <c r="IG25" s="214"/>
      <c r="IH25" s="214"/>
      <c r="II25" s="214"/>
      <c r="IJ25" s="214"/>
      <c r="IK25" s="214"/>
      <c r="IL25" s="214"/>
      <c r="IM25" s="214"/>
      <c r="IN25" s="214"/>
      <c r="IO25" s="214"/>
      <c r="IP25" s="214"/>
      <c r="IQ25" s="214"/>
      <c r="IR25" s="214"/>
      <c r="IS25" s="214"/>
      <c r="IT25" s="214"/>
      <c r="IU25" s="214"/>
      <c r="IV25" s="214"/>
      <c r="IW25" s="214"/>
      <c r="IX25" s="214"/>
      <c r="IY25" s="214"/>
      <c r="IZ25" s="214"/>
      <c r="JA25" s="214"/>
      <c r="JB25" s="214"/>
      <c r="JC25" s="214"/>
      <c r="JD25" s="214"/>
      <c r="JE25" s="214"/>
      <c r="JF25" s="214"/>
      <c r="JG25" s="214"/>
      <c r="JH25" s="214"/>
      <c r="JI25" s="214"/>
      <c r="JJ25" s="214"/>
      <c r="JK25" s="214"/>
      <c r="JL25" s="214"/>
      <c r="JM25" s="214"/>
      <c r="JN25" s="214"/>
      <c r="JO25" s="214"/>
      <c r="JP25" s="214"/>
      <c r="JQ25" s="214"/>
      <c r="JR25" s="214"/>
      <c r="JS25" s="214"/>
      <c r="JT25" s="214"/>
      <c r="JU25" s="214"/>
      <c r="JV25" s="214"/>
      <c r="JW25" s="214"/>
      <c r="JX25" s="214"/>
      <c r="JY25" s="214"/>
      <c r="JZ25" s="214"/>
      <c r="KA25" s="214"/>
      <c r="KB25" s="214"/>
      <c r="KC25" s="214"/>
      <c r="KD25" s="214"/>
      <c r="KE25" s="214"/>
      <c r="KF25" s="214"/>
      <c r="KG25" s="214"/>
      <c r="KH25" s="214"/>
      <c r="KI25" s="214"/>
      <c r="KJ25" s="214"/>
      <c r="KK25" s="214"/>
      <c r="KL25" s="214"/>
      <c r="KM25" s="214"/>
      <c r="KN25" s="214"/>
      <c r="KO25" s="214"/>
      <c r="KP25" s="214"/>
      <c r="KQ25" s="214"/>
      <c r="KR25" s="214"/>
      <c r="KS25" s="214"/>
      <c r="KT25" s="214"/>
      <c r="KU25" s="214"/>
      <c r="KV25" s="214"/>
      <c r="KW25" s="214"/>
      <c r="KX25" s="214"/>
      <c r="KY25" s="214"/>
      <c r="KZ25" s="214"/>
      <c r="LA25" s="214"/>
      <c r="LB25" s="214"/>
      <c r="LC25" s="214"/>
      <c r="LD25" s="214"/>
      <c r="LE25" s="214"/>
      <c r="LF25" s="214"/>
      <c r="LG25" s="214"/>
      <c r="LH25" s="214"/>
      <c r="LI25" s="214"/>
      <c r="LJ25" s="214"/>
      <c r="LK25" s="214"/>
      <c r="LL25" s="214"/>
      <c r="LM25" s="214"/>
      <c r="LN25" s="214"/>
      <c r="LO25" s="214"/>
      <c r="LP25" s="214"/>
      <c r="LQ25" s="214"/>
      <c r="LR25" s="214"/>
      <c r="LS25" s="214"/>
      <c r="LT25" s="214"/>
      <c r="LU25" s="214"/>
      <c r="LV25" s="214"/>
      <c r="LW25" s="214"/>
      <c r="LX25" s="214"/>
      <c r="LY25" s="214"/>
      <c r="LZ25" s="214"/>
      <c r="MA25" s="214"/>
      <c r="MB25" s="214"/>
      <c r="MC25" s="214"/>
      <c r="MD25" s="214"/>
      <c r="ME25" s="214"/>
      <c r="MF25" s="214"/>
      <c r="MG25" s="214"/>
      <c r="MH25" s="214"/>
      <c r="MI25" s="214"/>
      <c r="MJ25" s="214"/>
      <c r="MK25" s="214"/>
      <c r="ML25" s="214"/>
      <c r="MM25" s="214"/>
      <c r="MN25" s="214"/>
      <c r="MO25" s="214"/>
      <c r="MP25" s="214"/>
      <c r="MQ25" s="214"/>
      <c r="MR25" s="214"/>
      <c r="MS25" s="214"/>
      <c r="MT25" s="214"/>
      <c r="MU25" s="214"/>
      <c r="MV25" s="214"/>
      <c r="MW25" s="214"/>
      <c r="MX25" s="214"/>
      <c r="MY25" s="214"/>
      <c r="MZ25" s="214"/>
      <c r="NA25" s="214"/>
      <c r="NB25" s="214"/>
      <c r="NC25" s="214"/>
      <c r="ND25" s="214"/>
      <c r="NE25" s="214"/>
      <c r="NF25" s="214"/>
      <c r="NG25" s="214"/>
      <c r="NH25" s="214"/>
      <c r="NI25" s="214"/>
      <c r="NJ25" s="214"/>
      <c r="NK25" s="214"/>
      <c r="NL25" s="214"/>
      <c r="NM25" s="214"/>
      <c r="NN25" s="214"/>
      <c r="NO25" s="214"/>
      <c r="NP25" s="214"/>
      <c r="NQ25" s="214"/>
      <c r="NR25" s="214"/>
      <c r="NS25" s="214"/>
      <c r="NT25" s="214"/>
      <c r="NU25" s="214"/>
      <c r="NV25" s="214"/>
      <c r="NW25" s="214"/>
      <c r="NX25" s="214"/>
      <c r="NY25" s="214"/>
      <c r="NZ25" s="214"/>
      <c r="OA25" s="214"/>
      <c r="OB25" s="214"/>
      <c r="OC25" s="214"/>
      <c r="OD25" s="214"/>
      <c r="OE25" s="214"/>
      <c r="OF25" s="214"/>
      <c r="OG25" s="214"/>
      <c r="OH25" s="214"/>
      <c r="OI25" s="214"/>
      <c r="OJ25" s="214"/>
      <c r="OK25" s="214"/>
      <c r="OL25" s="214"/>
      <c r="OM25" s="214"/>
      <c r="ON25" s="214"/>
      <c r="OO25" s="214"/>
      <c r="OP25" s="214"/>
      <c r="OQ25" s="214"/>
      <c r="OR25" s="214"/>
      <c r="OS25" s="214"/>
      <c r="OT25" s="214"/>
      <c r="OU25" s="214"/>
      <c r="OV25" s="214"/>
      <c r="OW25" s="214"/>
      <c r="OX25" s="214"/>
      <c r="OY25" s="214"/>
      <c r="OZ25" s="214"/>
      <c r="PA25" s="214"/>
      <c r="PB25" s="214"/>
      <c r="PC25" s="214"/>
      <c r="PD25" s="214"/>
      <c r="PE25" s="214"/>
      <c r="PF25" s="214"/>
      <c r="PG25" s="214"/>
      <c r="PH25" s="214"/>
      <c r="PI25" s="214"/>
      <c r="PJ25" s="214"/>
      <c r="PK25" s="214"/>
      <c r="PL25" s="214"/>
      <c r="PM25" s="214"/>
      <c r="PN25" s="214"/>
      <c r="PO25" s="214"/>
      <c r="PP25" s="214"/>
      <c r="PQ25" s="214"/>
      <c r="PR25" s="214"/>
      <c r="PS25" s="214"/>
      <c r="PT25" s="214"/>
      <c r="PU25" s="214"/>
      <c r="PV25" s="214"/>
      <c r="PW25" s="214"/>
      <c r="PX25" s="214"/>
      <c r="PY25" s="214"/>
      <c r="PZ25" s="214"/>
      <c r="QA25" s="214"/>
      <c r="QB25" s="214"/>
      <c r="QC25" s="214"/>
      <c r="QD25" s="214"/>
      <c r="QE25" s="214"/>
      <c r="QF25" s="214"/>
      <c r="QG25" s="214"/>
      <c r="QH25" s="214"/>
      <c r="QI25" s="214"/>
      <c r="QJ25" s="214"/>
      <c r="QK25" s="214"/>
      <c r="QL25" s="214"/>
      <c r="QM25" s="214"/>
      <c r="QN25" s="214"/>
      <c r="QO25" s="214"/>
      <c r="QP25" s="214"/>
      <c r="QQ25" s="214"/>
      <c r="QR25" s="214"/>
      <c r="QS25" s="214"/>
      <c r="QT25" s="214"/>
      <c r="QU25" s="214"/>
      <c r="QV25" s="214"/>
      <c r="QW25" s="214"/>
      <c r="QX25" s="214"/>
      <c r="QY25" s="214"/>
      <c r="QZ25" s="214"/>
      <c r="RA25" s="214"/>
      <c r="RB25" s="214"/>
      <c r="RC25" s="214"/>
      <c r="RD25" s="214"/>
      <c r="RE25" s="214"/>
      <c r="RF25" s="214"/>
      <c r="RG25" s="214"/>
      <c r="RH25" s="214"/>
      <c r="RI25" s="214"/>
      <c r="RJ25" s="214"/>
      <c r="RK25" s="214"/>
      <c r="RL25" s="214"/>
      <c r="RM25" s="214"/>
      <c r="RN25" s="214"/>
      <c r="RO25" s="214"/>
      <c r="RP25" s="214"/>
      <c r="RQ25" s="214"/>
      <c r="RR25" s="214"/>
      <c r="RS25" s="214"/>
      <c r="RT25" s="214"/>
      <c r="RU25" s="214"/>
      <c r="RV25" s="214"/>
      <c r="RW25" s="214"/>
      <c r="RX25" s="214"/>
      <c r="RY25" s="214"/>
      <c r="RZ25" s="214"/>
      <c r="SA25" s="214"/>
      <c r="SB25" s="214"/>
      <c r="SC25" s="214"/>
      <c r="SD25" s="214"/>
      <c r="SE25" s="214"/>
      <c r="SF25" s="214"/>
      <c r="SG25" s="214"/>
      <c r="SH25" s="214"/>
      <c r="SI25" s="214"/>
      <c r="SJ25" s="214"/>
      <c r="SK25" s="214"/>
      <c r="SL25" s="214"/>
      <c r="SM25" s="214"/>
      <c r="SN25" s="214"/>
      <c r="SO25" s="214"/>
      <c r="SP25" s="214"/>
      <c r="SQ25" s="214"/>
      <c r="SR25" s="214"/>
      <c r="SS25" s="214"/>
      <c r="ST25" s="214"/>
      <c r="SU25" s="214"/>
      <c r="SV25" s="214"/>
      <c r="SW25" s="214"/>
      <c r="SX25" s="214"/>
      <c r="SY25" s="214"/>
      <c r="SZ25" s="214"/>
      <c r="TA25" s="214"/>
      <c r="TB25" s="214"/>
      <c r="TC25" s="214"/>
      <c r="TD25" s="214"/>
      <c r="TE25" s="214"/>
      <c r="TF25" s="214"/>
      <c r="TG25" s="214"/>
      <c r="TH25" s="214"/>
      <c r="TI25" s="214"/>
      <c r="TJ25" s="214"/>
      <c r="TK25" s="214"/>
      <c r="TL25" s="214"/>
      <c r="TM25" s="214"/>
      <c r="TN25" s="214"/>
      <c r="TO25" s="214"/>
      <c r="TP25" s="214"/>
      <c r="TQ25" s="214"/>
      <c r="TR25" s="214"/>
      <c r="TS25" s="214"/>
      <c r="TT25" s="214"/>
      <c r="TU25" s="214"/>
      <c r="TV25" s="214"/>
      <c r="TW25" s="214"/>
      <c r="TX25" s="214"/>
      <c r="TY25" s="214"/>
      <c r="TZ25" s="214"/>
      <c r="UA25" s="214"/>
      <c r="UB25" s="214"/>
      <c r="UC25" s="214"/>
      <c r="UD25" s="214"/>
      <c r="UE25" s="214"/>
      <c r="UF25" s="214"/>
      <c r="UG25" s="214"/>
      <c r="UH25" s="214"/>
      <c r="UI25" s="214"/>
      <c r="UJ25" s="214"/>
      <c r="UK25" s="214"/>
      <c r="UL25" s="214"/>
      <c r="UM25" s="214"/>
      <c r="UN25" s="214"/>
      <c r="UO25" s="214"/>
      <c r="UP25" s="214"/>
      <c r="UQ25" s="214"/>
      <c r="UR25" s="214"/>
      <c r="US25" s="214"/>
      <c r="UT25" s="214"/>
      <c r="UU25" s="214"/>
      <c r="UV25" s="214"/>
      <c r="UW25" s="214"/>
      <c r="UX25" s="214"/>
      <c r="UY25" s="214"/>
      <c r="UZ25" s="214"/>
      <c r="VA25" s="214"/>
      <c r="VB25" s="214"/>
      <c r="VC25" s="214"/>
      <c r="VD25" s="214"/>
      <c r="VE25" s="214"/>
      <c r="VF25" s="214"/>
      <c r="VG25" s="214"/>
      <c r="VH25" s="214"/>
      <c r="VI25" s="214"/>
      <c r="VJ25" s="214"/>
      <c r="VK25" s="214"/>
      <c r="VL25" s="214"/>
      <c r="VM25" s="214"/>
      <c r="VN25" s="214"/>
      <c r="VO25" s="214"/>
      <c r="VP25" s="214"/>
      <c r="VQ25" s="214"/>
      <c r="VR25" s="214"/>
      <c r="VS25" s="214"/>
      <c r="VT25" s="214"/>
      <c r="VU25" s="214"/>
      <c r="VV25" s="214"/>
      <c r="VW25" s="214"/>
      <c r="VX25" s="214"/>
      <c r="VY25" s="214"/>
      <c r="VZ25" s="214"/>
      <c r="WA25" s="214"/>
      <c r="WB25" s="214"/>
      <c r="WC25" s="214"/>
      <c r="WD25" s="214"/>
      <c r="WE25" s="214"/>
      <c r="WF25" s="214"/>
      <c r="WG25" s="214"/>
      <c r="WH25" s="214"/>
      <c r="WI25" s="214"/>
      <c r="WJ25" s="214"/>
      <c r="WK25" s="214"/>
      <c r="WL25" s="214"/>
      <c r="WM25" s="214"/>
      <c r="WN25" s="214"/>
      <c r="WO25" s="214"/>
      <c r="WP25" s="214"/>
      <c r="WQ25" s="214"/>
      <c r="WR25" s="214"/>
      <c r="WS25" s="214"/>
      <c r="WT25" s="214"/>
      <c r="WU25" s="214"/>
      <c r="WV25" s="214"/>
      <c r="WW25" s="214"/>
      <c r="WX25" s="214"/>
      <c r="WY25" s="214"/>
      <c r="WZ25" s="214"/>
      <c r="XA25" s="214"/>
      <c r="XB25" s="214"/>
      <c r="XC25" s="214"/>
      <c r="XD25" s="214"/>
      <c r="XE25" s="214"/>
      <c r="XF25" s="214"/>
      <c r="XG25" s="214"/>
      <c r="XH25" s="214"/>
      <c r="XI25" s="214"/>
      <c r="XJ25" s="214"/>
      <c r="XK25" s="214"/>
      <c r="XL25" s="214"/>
      <c r="XM25" s="214"/>
      <c r="XN25" s="214"/>
      <c r="XO25" s="214"/>
      <c r="XP25" s="214"/>
      <c r="XQ25" s="214"/>
      <c r="XR25" s="214"/>
      <c r="XS25" s="214"/>
      <c r="XT25" s="214"/>
      <c r="XU25" s="214"/>
      <c r="XV25" s="214"/>
      <c r="XW25" s="214"/>
      <c r="XX25" s="214"/>
      <c r="XY25" s="214"/>
      <c r="XZ25" s="214"/>
      <c r="YA25" s="214"/>
      <c r="YB25" s="214"/>
      <c r="YC25" s="214"/>
      <c r="YD25" s="214"/>
      <c r="YE25" s="214"/>
      <c r="YF25" s="214"/>
      <c r="YG25" s="214"/>
      <c r="YH25" s="214"/>
      <c r="YI25" s="214"/>
      <c r="YJ25" s="214"/>
      <c r="YK25" s="214"/>
      <c r="YL25" s="214"/>
      <c r="YM25" s="214"/>
      <c r="YN25" s="214"/>
      <c r="YO25" s="214"/>
      <c r="YP25" s="214"/>
      <c r="YQ25" s="214"/>
      <c r="YR25" s="214"/>
      <c r="YS25" s="214"/>
      <c r="YT25" s="214"/>
      <c r="YU25" s="214"/>
      <c r="YV25" s="214"/>
      <c r="YW25" s="214"/>
      <c r="YX25" s="214"/>
      <c r="YY25" s="214"/>
      <c r="YZ25" s="214"/>
      <c r="ZA25" s="214"/>
      <c r="ZB25" s="214"/>
      <c r="ZC25" s="214"/>
      <c r="ZD25" s="214"/>
      <c r="ZE25" s="214"/>
      <c r="ZF25" s="214"/>
      <c r="ZG25" s="214"/>
      <c r="ZH25" s="214"/>
      <c r="ZI25" s="214"/>
      <c r="ZJ25" s="214"/>
      <c r="ZK25" s="214"/>
      <c r="ZL25" s="214"/>
      <c r="ZM25" s="214"/>
      <c r="ZN25" s="214"/>
      <c r="ZO25" s="214"/>
      <c r="ZP25" s="214"/>
      <c r="ZQ25" s="214"/>
      <c r="ZR25" s="214"/>
      <c r="ZS25" s="214"/>
      <c r="ZT25" s="214"/>
      <c r="ZU25" s="214"/>
      <c r="ZV25" s="214"/>
      <c r="ZW25" s="214"/>
      <c r="ZX25" s="214"/>
      <c r="ZY25" s="214"/>
      <c r="ZZ25" s="214"/>
      <c r="AAA25" s="214"/>
      <c r="AAB25" s="214"/>
      <c r="AAC25" s="214"/>
      <c r="AAD25" s="214"/>
      <c r="AAE25" s="214"/>
      <c r="AAF25" s="214"/>
      <c r="AAG25" s="214"/>
      <c r="AAH25" s="214"/>
      <c r="AAI25" s="214"/>
      <c r="AAJ25" s="214"/>
      <c r="AAK25" s="214"/>
      <c r="AAL25" s="214"/>
      <c r="AAM25" s="214"/>
      <c r="AAN25" s="214"/>
      <c r="AAO25" s="214"/>
      <c r="AAP25" s="214"/>
      <c r="AAQ25" s="214"/>
      <c r="AAR25" s="214"/>
      <c r="AAS25" s="214"/>
      <c r="AAT25" s="214"/>
      <c r="AAU25" s="214"/>
      <c r="AAV25" s="214"/>
      <c r="AAW25" s="214"/>
      <c r="AAX25" s="214"/>
      <c r="AAY25" s="214"/>
      <c r="AAZ25" s="214"/>
      <c r="ABA25" s="214"/>
      <c r="ABB25" s="214"/>
      <c r="ABC25" s="214"/>
      <c r="ABD25" s="214"/>
      <c r="ABE25" s="214"/>
      <c r="ABF25" s="214"/>
      <c r="ABG25" s="214"/>
      <c r="ABH25" s="214"/>
      <c r="ABI25" s="214"/>
      <c r="ABJ25" s="214"/>
      <c r="ABK25" s="214"/>
      <c r="ABL25" s="214"/>
      <c r="ABM25" s="214"/>
      <c r="ABN25" s="214"/>
      <c r="ABO25" s="214"/>
      <c r="ABP25" s="214"/>
      <c r="ABQ25" s="214"/>
      <c r="ABR25" s="214"/>
      <c r="ABS25" s="214"/>
      <c r="ABT25" s="214"/>
      <c r="ABU25" s="214"/>
      <c r="ABV25" s="214"/>
      <c r="ABW25" s="214"/>
      <c r="ABX25" s="214"/>
      <c r="ABY25" s="214"/>
      <c r="ABZ25" s="214"/>
      <c r="ACA25" s="214"/>
      <c r="ACB25" s="214"/>
      <c r="ACC25" s="214"/>
      <c r="ACD25" s="214"/>
      <c r="ACE25" s="214"/>
      <c r="ACF25" s="214"/>
      <c r="ACG25" s="214"/>
      <c r="ACH25" s="214"/>
      <c r="ACI25" s="214"/>
      <c r="ACJ25" s="214"/>
      <c r="ACK25" s="214"/>
      <c r="ACL25" s="214"/>
      <c r="ACM25" s="214"/>
      <c r="ACN25" s="214"/>
      <c r="ACO25" s="214"/>
      <c r="ACP25" s="214"/>
      <c r="ACQ25" s="214"/>
      <c r="ACR25" s="214"/>
      <c r="ACS25" s="214"/>
      <c r="ACT25" s="214"/>
      <c r="ACU25" s="214"/>
      <c r="ACV25" s="214"/>
      <c r="ACW25" s="214"/>
      <c r="ACX25" s="214"/>
      <c r="ACY25" s="214"/>
      <c r="ACZ25" s="214"/>
      <c r="ADA25" s="214"/>
      <c r="ADB25" s="214"/>
      <c r="ADC25" s="214"/>
      <c r="ADD25" s="214"/>
      <c r="ADE25" s="214"/>
      <c r="ADF25" s="214"/>
      <c r="ADG25" s="214"/>
      <c r="ADH25" s="214"/>
      <c r="ADI25" s="214"/>
      <c r="ADJ25" s="214"/>
      <c r="ADK25" s="214"/>
      <c r="ADL25" s="214"/>
      <c r="ADM25" s="214"/>
      <c r="ADN25" s="214"/>
      <c r="ADO25" s="214"/>
      <c r="ADP25" s="214"/>
      <c r="ADQ25" s="214"/>
      <c r="ADR25" s="214"/>
      <c r="ADS25" s="214"/>
      <c r="ADT25" s="214"/>
      <c r="ADU25" s="214"/>
      <c r="ADV25" s="214"/>
      <c r="ADW25" s="214"/>
      <c r="ADX25" s="214"/>
      <c r="ADY25" s="214"/>
      <c r="ADZ25" s="214"/>
      <c r="AEA25" s="214"/>
      <c r="AEB25" s="214"/>
      <c r="AEC25" s="214"/>
      <c r="AED25" s="214"/>
      <c r="AEE25" s="214"/>
      <c r="AEF25" s="214"/>
      <c r="AEG25" s="214"/>
      <c r="AEH25" s="214"/>
      <c r="AEI25" s="214"/>
      <c r="AEJ25" s="214"/>
      <c r="AEK25" s="214"/>
      <c r="AEL25" s="214"/>
      <c r="AEM25" s="214"/>
      <c r="AEN25" s="214"/>
      <c r="AEO25" s="214"/>
      <c r="AEP25" s="214"/>
      <c r="AEQ25" s="214"/>
      <c r="AER25" s="214"/>
      <c r="AES25" s="214"/>
      <c r="AET25" s="214"/>
      <c r="AEU25" s="214"/>
      <c r="AEV25" s="214"/>
      <c r="AEW25" s="214"/>
      <c r="AEX25" s="214"/>
      <c r="AEY25" s="214"/>
      <c r="AEZ25" s="214"/>
      <c r="AFA25" s="214"/>
      <c r="AFB25" s="214"/>
      <c r="AFC25" s="214"/>
      <c r="AFD25" s="214"/>
      <c r="AFE25" s="214"/>
      <c r="AFF25" s="214"/>
      <c r="AFG25" s="214"/>
      <c r="AFH25" s="214"/>
      <c r="AFI25" s="214"/>
      <c r="AFJ25" s="214"/>
      <c r="AFK25" s="214"/>
      <c r="AFL25" s="214"/>
      <c r="AFM25" s="214"/>
      <c r="AFN25" s="214"/>
      <c r="AFO25" s="214"/>
      <c r="AFP25" s="214"/>
      <c r="AFQ25" s="214"/>
      <c r="AFR25" s="214"/>
      <c r="AFS25" s="214"/>
      <c r="AFT25" s="214"/>
      <c r="AFU25" s="214"/>
      <c r="AFV25" s="214"/>
      <c r="AFW25" s="214"/>
      <c r="AFX25" s="214"/>
      <c r="AFY25" s="214"/>
      <c r="AFZ25" s="214"/>
      <c r="AGA25" s="214"/>
      <c r="AGB25" s="214"/>
      <c r="AGC25" s="214"/>
      <c r="AGD25" s="214"/>
      <c r="AGE25" s="214"/>
      <c r="AGF25" s="214"/>
      <c r="AGG25" s="214"/>
      <c r="AGH25" s="214"/>
      <c r="AGI25" s="214"/>
      <c r="AGJ25" s="214"/>
      <c r="AGK25" s="214"/>
      <c r="AGL25" s="214"/>
      <c r="AGM25" s="214"/>
      <c r="AGN25" s="214"/>
      <c r="AGO25" s="214"/>
      <c r="AGP25" s="214"/>
      <c r="AGQ25" s="214"/>
      <c r="AGR25" s="214"/>
      <c r="AGS25" s="214"/>
      <c r="AGT25" s="214"/>
      <c r="AGU25" s="214"/>
      <c r="AGV25" s="214"/>
      <c r="AGW25" s="214"/>
      <c r="AGX25" s="214"/>
      <c r="AGY25" s="214"/>
      <c r="AGZ25" s="214"/>
      <c r="AHA25" s="214"/>
      <c r="AHB25" s="214"/>
      <c r="AHC25" s="214"/>
      <c r="AHD25" s="214"/>
      <c r="AHE25" s="214"/>
      <c r="AHF25" s="214"/>
      <c r="AHG25" s="214"/>
      <c r="AHH25" s="214"/>
      <c r="AHI25" s="214"/>
      <c r="AHJ25" s="214"/>
      <c r="AHK25" s="214"/>
      <c r="AHL25" s="214"/>
      <c r="AHM25" s="214"/>
      <c r="AHN25" s="214"/>
      <c r="AHO25" s="214"/>
      <c r="AHP25" s="214"/>
      <c r="AHQ25" s="214"/>
      <c r="AHR25" s="214"/>
      <c r="AHS25" s="214"/>
      <c r="AHT25" s="214"/>
      <c r="AHU25" s="214"/>
      <c r="AHV25" s="214"/>
      <c r="AHW25" s="214"/>
      <c r="AHX25" s="214"/>
      <c r="AHY25" s="214"/>
      <c r="AHZ25" s="214"/>
      <c r="AIA25" s="214"/>
      <c r="AIB25" s="214"/>
      <c r="AIC25" s="214"/>
      <c r="AID25" s="214"/>
      <c r="AIE25" s="214"/>
      <c r="AIF25" s="214"/>
      <c r="AIG25" s="214"/>
      <c r="AIH25" s="214"/>
      <c r="AII25" s="214"/>
      <c r="AIJ25" s="214"/>
      <c r="AIK25" s="214"/>
      <c r="AIL25" s="214"/>
      <c r="AIM25" s="214"/>
      <c r="AIN25" s="214"/>
      <c r="AIO25" s="214"/>
      <c r="AIP25" s="214"/>
      <c r="AIQ25" s="214"/>
      <c r="AIR25" s="214"/>
      <c r="AIS25" s="214"/>
      <c r="AIT25" s="214"/>
      <c r="AIU25" s="214"/>
      <c r="AIV25" s="214"/>
      <c r="AIW25" s="214"/>
      <c r="AIX25" s="214"/>
      <c r="AIY25" s="214"/>
      <c r="AIZ25" s="214"/>
      <c r="AJA25" s="214"/>
      <c r="AJB25" s="214"/>
      <c r="AJC25" s="214"/>
      <c r="AJD25" s="214"/>
      <c r="AJE25" s="214"/>
      <c r="AJF25" s="214"/>
      <c r="AJG25" s="214"/>
      <c r="AJH25" s="214"/>
      <c r="AJI25" s="214"/>
      <c r="AJJ25" s="214"/>
      <c r="AJK25" s="214"/>
      <c r="AJL25" s="214"/>
      <c r="AJM25" s="214"/>
      <c r="AJN25" s="214"/>
      <c r="AJO25" s="214"/>
      <c r="AJP25" s="214"/>
      <c r="AJQ25" s="214"/>
      <c r="AJR25" s="214"/>
      <c r="AJS25" s="214"/>
      <c r="AJT25" s="214"/>
      <c r="AJU25" s="214"/>
      <c r="AJV25" s="214"/>
      <c r="AJW25" s="214"/>
      <c r="AJX25" s="214"/>
      <c r="AJY25" s="214"/>
      <c r="AJZ25" s="214"/>
      <c r="AKA25" s="214"/>
      <c r="AKB25" s="214"/>
      <c r="AKC25" s="214"/>
      <c r="AKD25" s="214"/>
      <c r="AKE25" s="214"/>
      <c r="AKF25" s="214"/>
      <c r="AKG25" s="214"/>
      <c r="AKH25" s="214"/>
      <c r="AKI25" s="214"/>
      <c r="AKJ25" s="214"/>
      <c r="AKK25" s="214"/>
      <c r="AKL25" s="214"/>
      <c r="AKM25" s="214"/>
      <c r="AKN25" s="214"/>
      <c r="AKO25" s="214"/>
      <c r="AKP25" s="214"/>
      <c r="AKQ25" s="214"/>
      <c r="AKR25" s="214"/>
      <c r="AKS25" s="214"/>
      <c r="AKT25" s="214"/>
      <c r="AKU25" s="214"/>
      <c r="AKV25" s="214"/>
      <c r="AKW25" s="214"/>
      <c r="AKX25" s="214"/>
      <c r="AKY25" s="214"/>
      <c r="AKZ25" s="214"/>
      <c r="ALA25" s="214"/>
      <c r="ALB25" s="214"/>
      <c r="ALC25" s="214"/>
      <c r="ALD25" s="214"/>
      <c r="ALE25" s="214"/>
      <c r="ALF25" s="214"/>
      <c r="ALG25" s="214"/>
      <c r="ALH25" s="214"/>
      <c r="ALI25" s="214"/>
      <c r="ALJ25" s="214"/>
      <c r="ALK25" s="214"/>
      <c r="ALL25" s="214"/>
      <c r="ALM25" s="214"/>
      <c r="ALN25" s="214"/>
      <c r="ALO25" s="214"/>
      <c r="ALP25" s="214"/>
      <c r="ALQ25" s="214"/>
      <c r="ALR25" s="214"/>
      <c r="ALS25" s="214"/>
      <c r="ALT25" s="214"/>
      <c r="ALU25" s="214"/>
      <c r="ALV25" s="214"/>
      <c r="ALW25" s="214"/>
      <c r="ALX25" s="214"/>
      <c r="ALY25" s="214"/>
      <c r="ALZ25" s="214"/>
      <c r="AMA25" s="214"/>
      <c r="AMB25" s="214"/>
      <c r="AMC25" s="214"/>
      <c r="AMD25" s="214"/>
      <c r="AME25" s="214"/>
      <c r="AMF25" s="214"/>
      <c r="AMG25" s="214"/>
      <c r="AMH25" s="214"/>
      <c r="AMI25" s="214"/>
      <c r="AMJ25" s="214"/>
      <c r="AMK25" s="214"/>
      <c r="AML25" s="214"/>
      <c r="AMM25" s="214"/>
      <c r="AMN25" s="214"/>
      <c r="AMO25" s="214"/>
      <c r="AMP25" s="214"/>
      <c r="AMQ25" s="214"/>
      <c r="AMR25" s="214"/>
      <c r="AMS25" s="214"/>
      <c r="AMT25" s="214"/>
      <c r="AMU25" s="214"/>
      <c r="AMV25" s="214"/>
      <c r="AMW25" s="214"/>
      <c r="AMX25" s="214"/>
      <c r="AMY25" s="214"/>
      <c r="AMZ25" s="214"/>
      <c r="ANA25" s="214"/>
      <c r="ANB25" s="214"/>
      <c r="ANC25" s="214"/>
      <c r="AND25" s="214"/>
      <c r="ANE25" s="214"/>
      <c r="ANF25" s="214"/>
      <c r="ANG25" s="214"/>
      <c r="ANH25" s="214"/>
      <c r="ANI25" s="214"/>
      <c r="ANJ25" s="214"/>
      <c r="ANK25" s="214"/>
      <c r="ANL25" s="214"/>
      <c r="ANM25" s="214"/>
      <c r="ANN25" s="214"/>
      <c r="ANO25" s="214"/>
      <c r="ANP25" s="214"/>
      <c r="ANQ25" s="214"/>
      <c r="ANR25" s="214"/>
      <c r="ANS25" s="214"/>
      <c r="ANT25" s="214"/>
      <c r="ANU25" s="214"/>
      <c r="ANV25" s="214"/>
      <c r="ANW25" s="214"/>
      <c r="ANX25" s="214"/>
      <c r="ANY25" s="214"/>
      <c r="ANZ25" s="214"/>
      <c r="AOA25" s="214"/>
      <c r="AOB25" s="214"/>
      <c r="AOC25" s="214"/>
      <c r="AOD25" s="214"/>
      <c r="AOE25" s="214"/>
      <c r="AOF25" s="214"/>
      <c r="AOG25" s="214"/>
      <c r="AOH25" s="214"/>
      <c r="AOI25" s="214"/>
      <c r="AOJ25" s="214"/>
      <c r="AOK25" s="214"/>
      <c r="AOL25" s="214"/>
      <c r="AOM25" s="214"/>
      <c r="AON25" s="214"/>
      <c r="AOO25" s="214"/>
      <c r="AOP25" s="214"/>
      <c r="AOQ25" s="214"/>
      <c r="AOR25" s="214"/>
      <c r="AOS25" s="214"/>
      <c r="AOT25" s="214"/>
      <c r="AOU25" s="214"/>
      <c r="AOV25" s="214"/>
      <c r="AOW25" s="214"/>
      <c r="AOX25" s="214"/>
      <c r="AOY25" s="214"/>
      <c r="AOZ25" s="214"/>
      <c r="APA25" s="214"/>
      <c r="APB25" s="214"/>
      <c r="APC25" s="214"/>
      <c r="APD25" s="214"/>
      <c r="APE25" s="214"/>
      <c r="APF25" s="214"/>
      <c r="APG25" s="214"/>
      <c r="APH25" s="214"/>
      <c r="API25" s="214"/>
      <c r="APJ25" s="214"/>
      <c r="APK25" s="214"/>
      <c r="APL25" s="214"/>
      <c r="APM25" s="214"/>
      <c r="APN25" s="214"/>
      <c r="APO25" s="214"/>
      <c r="APP25" s="214"/>
      <c r="APQ25" s="214"/>
      <c r="APR25" s="214"/>
      <c r="APS25" s="214"/>
      <c r="APT25" s="214"/>
      <c r="APU25" s="214"/>
      <c r="APV25" s="214"/>
      <c r="APW25" s="214"/>
      <c r="APX25" s="214"/>
      <c r="APY25" s="214"/>
      <c r="APZ25" s="214"/>
      <c r="AQA25" s="214"/>
      <c r="AQB25" s="214"/>
      <c r="AQC25" s="214"/>
      <c r="AQD25" s="214"/>
      <c r="AQE25" s="214"/>
      <c r="AQF25" s="214"/>
      <c r="AQG25" s="214"/>
      <c r="AQH25" s="214"/>
      <c r="AQI25" s="214"/>
      <c r="AQJ25" s="214"/>
      <c r="AQK25" s="214"/>
      <c r="AQL25" s="214"/>
      <c r="AQM25" s="214"/>
      <c r="AQN25" s="214"/>
      <c r="AQO25" s="214"/>
      <c r="AQP25" s="214"/>
      <c r="AQQ25" s="214"/>
      <c r="AQR25" s="214"/>
      <c r="AQS25" s="214"/>
      <c r="AQT25" s="214"/>
      <c r="AQU25" s="214"/>
      <c r="AQV25" s="214"/>
      <c r="AQW25" s="214"/>
      <c r="AQX25" s="214"/>
      <c r="AQY25" s="214"/>
      <c r="AQZ25" s="214"/>
      <c r="ARA25" s="214"/>
      <c r="ARB25" s="214"/>
      <c r="ARC25" s="214"/>
      <c r="ARD25" s="214"/>
      <c r="ARE25" s="214"/>
      <c r="ARF25" s="214"/>
      <c r="ARG25" s="214"/>
      <c r="ARH25" s="214"/>
      <c r="ARI25" s="214"/>
      <c r="ARJ25" s="214"/>
      <c r="ARK25" s="214"/>
      <c r="ARL25" s="214"/>
      <c r="ARM25" s="214"/>
      <c r="ARN25" s="214"/>
      <c r="ARO25" s="214"/>
      <c r="ARP25" s="214"/>
      <c r="ARQ25" s="214"/>
      <c r="ARR25" s="214"/>
      <c r="ARS25" s="214"/>
      <c r="ART25" s="214"/>
      <c r="ARU25" s="214"/>
      <c r="ARV25" s="214"/>
      <c r="ARW25" s="214"/>
      <c r="ARX25" s="214"/>
      <c r="ARY25" s="214"/>
      <c r="ARZ25" s="214"/>
      <c r="ASA25" s="214"/>
      <c r="ASB25" s="214"/>
      <c r="ASC25" s="214"/>
      <c r="ASD25" s="214"/>
      <c r="ASE25" s="214"/>
      <c r="ASF25" s="214"/>
      <c r="ASG25" s="214"/>
      <c r="ASH25" s="214"/>
      <c r="ASI25" s="214"/>
      <c r="ASJ25" s="214"/>
      <c r="ASK25" s="214"/>
      <c r="ASL25" s="214"/>
      <c r="ASM25" s="214"/>
      <c r="ASN25" s="214"/>
      <c r="ASO25" s="214"/>
      <c r="ASP25" s="214"/>
      <c r="ASQ25" s="214"/>
      <c r="ASR25" s="214"/>
      <c r="ASS25" s="214"/>
      <c r="AST25" s="214"/>
      <c r="ASU25" s="214"/>
      <c r="ASV25" s="214"/>
      <c r="ASW25" s="214"/>
      <c r="ASX25" s="214"/>
      <c r="ASY25" s="214"/>
      <c r="ASZ25" s="214"/>
      <c r="ATA25" s="214"/>
      <c r="ATB25" s="214"/>
      <c r="ATC25" s="214"/>
      <c r="ATD25" s="214"/>
      <c r="ATE25" s="214"/>
      <c r="ATF25" s="214"/>
      <c r="ATG25" s="214"/>
      <c r="ATH25" s="214"/>
      <c r="ATI25" s="214"/>
      <c r="ATJ25" s="214"/>
      <c r="ATK25" s="214"/>
      <c r="ATL25" s="214"/>
      <c r="ATM25" s="214"/>
      <c r="ATN25" s="214"/>
      <c r="ATO25" s="214"/>
      <c r="ATP25" s="214"/>
      <c r="ATQ25" s="214"/>
      <c r="ATR25" s="214"/>
      <c r="ATS25" s="214"/>
      <c r="ATT25" s="214"/>
      <c r="ATU25" s="214"/>
      <c r="ATV25" s="214"/>
      <c r="ATW25" s="214"/>
      <c r="ATX25" s="214"/>
      <c r="ATY25" s="214"/>
      <c r="ATZ25" s="214"/>
      <c r="AUA25" s="214"/>
      <c r="AUB25" s="214"/>
      <c r="AUC25" s="214"/>
      <c r="AUD25" s="214"/>
      <c r="AUE25" s="214"/>
      <c r="AUF25" s="214"/>
      <c r="AUG25" s="214"/>
      <c r="AUH25" s="214"/>
      <c r="AUI25" s="214"/>
      <c r="AUJ25" s="214"/>
      <c r="AUK25" s="214"/>
      <c r="AUL25" s="214"/>
      <c r="AUM25" s="214"/>
      <c r="AUN25" s="214"/>
      <c r="AUO25" s="214"/>
      <c r="AUP25" s="214"/>
      <c r="AUQ25" s="214"/>
      <c r="AUR25" s="214"/>
      <c r="AUS25" s="214"/>
      <c r="AUT25" s="214"/>
      <c r="AUU25" s="214"/>
      <c r="AUV25" s="214"/>
      <c r="AUW25" s="214"/>
      <c r="AUX25" s="214"/>
      <c r="AUY25" s="214"/>
      <c r="AUZ25" s="214"/>
      <c r="AVA25" s="214"/>
      <c r="AVB25" s="214"/>
      <c r="AVC25" s="214"/>
      <c r="AVD25" s="214"/>
      <c r="AVE25" s="214"/>
      <c r="AVF25" s="214"/>
      <c r="AVG25" s="214"/>
      <c r="AVH25" s="214"/>
      <c r="AVI25" s="214"/>
      <c r="AVJ25" s="214"/>
      <c r="AVK25" s="214"/>
      <c r="AVL25" s="214"/>
      <c r="AVM25" s="214"/>
      <c r="AVN25" s="214"/>
      <c r="AVO25" s="214"/>
      <c r="AVP25" s="214"/>
      <c r="AVQ25" s="214"/>
      <c r="AVR25" s="214"/>
      <c r="AVS25" s="214"/>
      <c r="AVT25" s="214"/>
      <c r="AVU25" s="214"/>
      <c r="AVV25" s="214"/>
      <c r="AVW25" s="214"/>
      <c r="AVX25" s="214"/>
      <c r="AVY25" s="214"/>
      <c r="AVZ25" s="214"/>
      <c r="AWA25" s="214"/>
      <c r="AWB25" s="214"/>
      <c r="AWC25" s="214"/>
      <c r="AWD25" s="214"/>
      <c r="AWE25" s="214"/>
      <c r="AWF25" s="214"/>
      <c r="AWG25" s="214"/>
      <c r="AWH25" s="214"/>
      <c r="AWI25" s="214"/>
      <c r="AWJ25" s="214"/>
      <c r="AWK25" s="214"/>
      <c r="AWL25" s="214"/>
      <c r="AWM25" s="214"/>
      <c r="AWN25" s="214"/>
      <c r="AWO25" s="214"/>
      <c r="AWP25" s="214"/>
      <c r="AWQ25" s="214"/>
      <c r="AWR25" s="214"/>
      <c r="AWS25" s="214"/>
      <c r="AWT25" s="214"/>
      <c r="AWU25" s="214"/>
      <c r="AWV25" s="214"/>
      <c r="AWW25" s="214"/>
      <c r="AWX25" s="214"/>
      <c r="AWY25" s="214"/>
      <c r="AWZ25" s="214"/>
      <c r="AXA25" s="214"/>
      <c r="AXB25" s="214"/>
      <c r="AXC25" s="214"/>
      <c r="AXD25" s="214"/>
      <c r="AXE25" s="214"/>
      <c r="AXF25" s="214"/>
      <c r="AXG25" s="214"/>
      <c r="AXH25" s="214"/>
      <c r="AXI25" s="214"/>
      <c r="AXJ25" s="214"/>
      <c r="AXK25" s="214"/>
      <c r="AXL25" s="214"/>
      <c r="AXM25" s="214"/>
      <c r="AXN25" s="214"/>
      <c r="AXO25" s="214"/>
      <c r="AXP25" s="214"/>
      <c r="AXQ25" s="214"/>
      <c r="AXR25" s="214"/>
      <c r="AXS25" s="214"/>
      <c r="AXT25" s="214"/>
      <c r="AXU25" s="214"/>
      <c r="AXV25" s="214"/>
      <c r="AXW25" s="214"/>
      <c r="AXX25" s="214"/>
      <c r="AXY25" s="214"/>
      <c r="AXZ25" s="214"/>
      <c r="AYA25" s="214"/>
      <c r="AYB25" s="214"/>
      <c r="AYC25" s="214"/>
      <c r="AYD25" s="214"/>
      <c r="AYE25" s="214"/>
      <c r="AYF25" s="214"/>
      <c r="AYG25" s="214"/>
      <c r="AYH25" s="214"/>
      <c r="AYI25" s="214"/>
      <c r="AYJ25" s="214"/>
      <c r="AYK25" s="214"/>
      <c r="AYL25" s="214"/>
      <c r="AYM25" s="214"/>
      <c r="AYN25" s="214"/>
      <c r="AYO25" s="214"/>
      <c r="AYP25" s="214"/>
      <c r="AYQ25" s="214"/>
      <c r="AYR25" s="214"/>
      <c r="AYS25" s="214"/>
      <c r="AYT25" s="214"/>
      <c r="AYU25" s="214"/>
      <c r="AYV25" s="214"/>
      <c r="AYW25" s="214"/>
      <c r="AYX25" s="214"/>
      <c r="AYY25" s="214"/>
      <c r="AYZ25" s="214"/>
      <c r="AZA25" s="214"/>
      <c r="AZB25" s="214"/>
      <c r="AZC25" s="214"/>
      <c r="AZD25" s="214"/>
      <c r="AZE25" s="214"/>
      <c r="AZF25" s="214"/>
      <c r="AZG25" s="214"/>
      <c r="AZH25" s="214"/>
      <c r="AZI25" s="214"/>
      <c r="AZJ25" s="214"/>
      <c r="AZK25" s="214"/>
      <c r="AZL25" s="214"/>
      <c r="AZM25" s="214"/>
      <c r="AZN25" s="214"/>
      <c r="AZO25" s="214"/>
      <c r="AZP25" s="214"/>
      <c r="AZQ25" s="214"/>
      <c r="AZR25" s="214"/>
      <c r="AZS25" s="214"/>
      <c r="AZT25" s="214"/>
      <c r="AZU25" s="214"/>
      <c r="AZV25" s="214"/>
      <c r="AZW25" s="214"/>
      <c r="AZX25" s="214"/>
      <c r="AZY25" s="214"/>
      <c r="AZZ25" s="214"/>
      <c r="BAA25" s="214"/>
      <c r="BAB25" s="214"/>
      <c r="BAC25" s="214"/>
      <c r="BAD25" s="214"/>
      <c r="BAE25" s="214"/>
      <c r="BAF25" s="214"/>
      <c r="BAG25" s="214"/>
      <c r="BAH25" s="214"/>
      <c r="BAI25" s="214"/>
      <c r="BAJ25" s="214"/>
      <c r="BAK25" s="214"/>
      <c r="BAL25" s="214"/>
      <c r="BAM25" s="214"/>
      <c r="BAN25" s="214"/>
      <c r="BAO25" s="214"/>
      <c r="BAP25" s="214"/>
      <c r="BAQ25" s="214"/>
      <c r="BAR25" s="214"/>
      <c r="BAS25" s="214"/>
      <c r="BAT25" s="214"/>
      <c r="BAU25" s="214"/>
      <c r="BAV25" s="214"/>
      <c r="BAW25" s="214"/>
      <c r="BAX25" s="214"/>
      <c r="BAY25" s="214"/>
      <c r="BAZ25" s="214"/>
      <c r="BBA25" s="214"/>
      <c r="BBB25" s="214"/>
      <c r="BBC25" s="214"/>
      <c r="BBD25" s="214"/>
      <c r="BBE25" s="214"/>
      <c r="BBF25" s="214"/>
      <c r="BBG25" s="214"/>
      <c r="BBH25" s="214"/>
      <c r="BBI25" s="214"/>
      <c r="BBJ25" s="214"/>
      <c r="BBK25" s="214"/>
      <c r="BBL25" s="214"/>
      <c r="BBM25" s="214"/>
      <c r="BBN25" s="214"/>
      <c r="BBO25" s="214"/>
      <c r="BBP25" s="214"/>
      <c r="BBQ25" s="214"/>
      <c r="BBR25" s="214"/>
      <c r="BBS25" s="214"/>
      <c r="BBT25" s="214"/>
      <c r="BBU25" s="214"/>
      <c r="BBV25" s="214"/>
      <c r="BBW25" s="214"/>
      <c r="BBX25" s="214"/>
      <c r="BBY25" s="214"/>
      <c r="BBZ25" s="214"/>
      <c r="BCA25" s="214"/>
      <c r="BCB25" s="214"/>
      <c r="BCC25" s="214"/>
      <c r="BCD25" s="214"/>
      <c r="BCE25" s="214"/>
      <c r="BCF25" s="214"/>
      <c r="BCG25" s="214"/>
      <c r="BCH25" s="214"/>
      <c r="BCI25" s="214"/>
      <c r="BCJ25" s="214"/>
      <c r="BCK25" s="214"/>
      <c r="BCL25" s="214"/>
      <c r="BCM25" s="214"/>
      <c r="BCN25" s="214"/>
      <c r="BCO25" s="214"/>
      <c r="BCP25" s="214"/>
      <c r="BCQ25" s="214"/>
      <c r="BCR25" s="214"/>
      <c r="BCS25" s="214"/>
      <c r="BCT25" s="214"/>
      <c r="BCU25" s="214"/>
      <c r="BCV25" s="214"/>
      <c r="BCW25" s="214"/>
      <c r="BCX25" s="214"/>
      <c r="BCY25" s="214"/>
      <c r="BCZ25" s="214"/>
      <c r="BDA25" s="214"/>
      <c r="BDB25" s="214"/>
      <c r="BDC25" s="214"/>
      <c r="BDD25" s="214"/>
      <c r="BDE25" s="214"/>
      <c r="BDF25" s="214"/>
      <c r="BDG25" s="214"/>
      <c r="BDH25" s="214"/>
      <c r="BDI25" s="214"/>
      <c r="BDJ25" s="214"/>
      <c r="BDK25" s="214"/>
      <c r="BDL25" s="214"/>
      <c r="BDM25" s="214"/>
      <c r="BDN25" s="214"/>
      <c r="BDO25" s="214"/>
      <c r="BDP25" s="214"/>
      <c r="BDQ25" s="214"/>
      <c r="BDR25" s="214"/>
      <c r="BDS25" s="214"/>
      <c r="BDT25" s="214"/>
      <c r="BDU25" s="214"/>
      <c r="BDV25" s="214"/>
      <c r="BDW25" s="214"/>
      <c r="BDX25" s="214"/>
      <c r="BDY25" s="214"/>
      <c r="BDZ25" s="214"/>
      <c r="BEA25" s="214"/>
      <c r="BEB25" s="214"/>
      <c r="BEC25" s="214"/>
      <c r="BED25" s="214"/>
      <c r="BEE25" s="214"/>
      <c r="BEF25" s="214"/>
      <c r="BEG25" s="214"/>
      <c r="BEH25" s="214"/>
      <c r="BEI25" s="214"/>
      <c r="BEJ25" s="214"/>
      <c r="BEK25" s="214"/>
      <c r="BEL25" s="214"/>
      <c r="BEM25" s="214"/>
      <c r="BEN25" s="214"/>
      <c r="BEO25" s="214"/>
      <c r="BEP25" s="214"/>
      <c r="BEQ25" s="214"/>
      <c r="BER25" s="214"/>
      <c r="BES25" s="214"/>
      <c r="BET25" s="214"/>
      <c r="BEU25" s="214"/>
      <c r="BEV25" s="214"/>
      <c r="BEW25" s="214"/>
      <c r="BEX25" s="214"/>
      <c r="BEY25" s="214"/>
      <c r="BEZ25" s="214"/>
      <c r="BFA25" s="214"/>
      <c r="BFB25" s="214"/>
      <c r="BFC25" s="214"/>
      <c r="BFD25" s="214"/>
      <c r="BFE25" s="214"/>
      <c r="BFF25" s="214"/>
      <c r="BFG25" s="214"/>
      <c r="BFH25" s="214"/>
      <c r="BFI25" s="214"/>
      <c r="BFJ25" s="214"/>
      <c r="BFK25" s="214"/>
      <c r="BFL25" s="214"/>
      <c r="BFM25" s="214"/>
      <c r="BFN25" s="214"/>
      <c r="BFO25" s="214"/>
      <c r="BFP25" s="214"/>
      <c r="BFQ25" s="214"/>
      <c r="BFR25" s="214"/>
      <c r="BFS25" s="214"/>
      <c r="BFT25" s="214"/>
      <c r="BFU25" s="214"/>
      <c r="BFV25" s="214"/>
      <c r="BFW25" s="214"/>
      <c r="BFX25" s="214"/>
      <c r="BFY25" s="214"/>
      <c r="BFZ25" s="214"/>
      <c r="BGA25" s="214"/>
      <c r="BGB25" s="214"/>
      <c r="BGC25" s="214"/>
      <c r="BGD25" s="214"/>
      <c r="BGE25" s="214"/>
      <c r="BGF25" s="214"/>
      <c r="BGG25" s="214"/>
      <c r="BGH25" s="214"/>
      <c r="BGI25" s="214"/>
      <c r="BGJ25" s="214"/>
      <c r="BGK25" s="214"/>
      <c r="BGL25" s="214"/>
      <c r="BGM25" s="214"/>
      <c r="BGN25" s="214"/>
      <c r="BGO25" s="214"/>
      <c r="BGP25" s="214"/>
      <c r="BGQ25" s="214"/>
      <c r="BGR25" s="214"/>
      <c r="BGS25" s="214"/>
      <c r="BGT25" s="214"/>
      <c r="BGU25" s="214"/>
      <c r="BGV25" s="214"/>
      <c r="BGW25" s="214"/>
      <c r="BGX25" s="214"/>
      <c r="BGY25" s="214"/>
      <c r="BGZ25" s="214"/>
      <c r="BHA25" s="214"/>
      <c r="BHB25" s="214"/>
      <c r="BHC25" s="214"/>
      <c r="BHD25" s="214"/>
      <c r="BHE25" s="214"/>
      <c r="BHF25" s="214"/>
      <c r="BHG25" s="214"/>
      <c r="BHH25" s="214"/>
      <c r="BHI25" s="214"/>
      <c r="BHJ25" s="214"/>
      <c r="BHK25" s="214"/>
      <c r="BHL25" s="214"/>
      <c r="BHM25" s="214"/>
      <c r="BHN25" s="214"/>
      <c r="BHO25" s="214"/>
      <c r="BHP25" s="214"/>
      <c r="BHQ25" s="214"/>
      <c r="BHR25" s="214"/>
      <c r="BHS25" s="214"/>
      <c r="BHT25" s="214"/>
      <c r="BHU25" s="214"/>
      <c r="BHV25" s="214"/>
      <c r="BHW25" s="214"/>
      <c r="BHX25" s="214"/>
      <c r="BHY25" s="214"/>
      <c r="BHZ25" s="214"/>
      <c r="BIA25" s="214"/>
      <c r="BIB25" s="214"/>
      <c r="BIC25" s="214"/>
      <c r="BID25" s="214"/>
      <c r="BIE25" s="214"/>
      <c r="BIF25" s="214"/>
      <c r="BIG25" s="214"/>
      <c r="BIH25" s="214"/>
      <c r="BII25" s="214"/>
      <c r="BIJ25" s="214"/>
      <c r="BIK25" s="214"/>
      <c r="BIL25" s="214"/>
      <c r="BIM25" s="214"/>
      <c r="BIN25" s="214"/>
      <c r="BIO25" s="214"/>
      <c r="BIP25" s="214"/>
      <c r="BIQ25" s="214"/>
      <c r="BIR25" s="214"/>
      <c r="BIS25" s="214"/>
      <c r="BIT25" s="214"/>
      <c r="BIU25" s="214"/>
      <c r="BIV25" s="214"/>
      <c r="BIW25" s="214"/>
      <c r="BIX25" s="214"/>
      <c r="BIY25" s="214"/>
      <c r="BIZ25" s="214"/>
      <c r="BJA25" s="214"/>
      <c r="BJB25" s="214"/>
      <c r="BJC25" s="214"/>
      <c r="BJD25" s="214"/>
      <c r="BJE25" s="214"/>
      <c r="BJF25" s="214"/>
      <c r="BJG25" s="214"/>
      <c r="BJH25" s="214"/>
      <c r="BJI25" s="214"/>
      <c r="BJJ25" s="214"/>
      <c r="BJK25" s="214"/>
      <c r="BJL25" s="214"/>
      <c r="BJM25" s="214"/>
      <c r="BJN25" s="214"/>
      <c r="BJO25" s="214"/>
      <c r="BJP25" s="214"/>
      <c r="BJQ25" s="214"/>
      <c r="BJR25" s="214"/>
      <c r="BJS25" s="214"/>
      <c r="BJT25" s="214"/>
      <c r="BJU25" s="214"/>
      <c r="BJV25" s="214"/>
      <c r="BJW25" s="214"/>
      <c r="BJX25" s="214"/>
      <c r="BJY25" s="214"/>
      <c r="BJZ25" s="214"/>
      <c r="BKA25" s="214"/>
      <c r="BKB25" s="214"/>
      <c r="BKC25" s="214"/>
      <c r="BKD25" s="214"/>
      <c r="BKE25" s="214"/>
      <c r="BKF25" s="214"/>
      <c r="BKG25" s="214"/>
      <c r="BKH25" s="214"/>
      <c r="BKI25" s="214"/>
      <c r="BKJ25" s="214"/>
      <c r="BKK25" s="214"/>
      <c r="BKL25" s="214"/>
      <c r="BKM25" s="214"/>
      <c r="BKN25" s="214"/>
      <c r="BKO25" s="214"/>
      <c r="BKP25" s="214"/>
      <c r="BKQ25" s="214"/>
      <c r="BKR25" s="214"/>
      <c r="BKS25" s="214"/>
      <c r="BKT25" s="214"/>
      <c r="BKU25" s="214"/>
      <c r="BKV25" s="214"/>
      <c r="BKW25" s="214"/>
      <c r="BKX25" s="214"/>
      <c r="BKY25" s="214"/>
      <c r="BKZ25" s="214"/>
      <c r="BLA25" s="214"/>
      <c r="BLB25" s="214"/>
      <c r="BLC25" s="214"/>
      <c r="BLD25" s="214"/>
      <c r="BLE25" s="214"/>
      <c r="BLF25" s="214"/>
      <c r="BLG25" s="214"/>
      <c r="BLH25" s="214"/>
      <c r="BLI25" s="214"/>
      <c r="BLJ25" s="214"/>
      <c r="BLK25" s="214"/>
      <c r="BLL25" s="214"/>
      <c r="BLM25" s="214"/>
      <c r="BLN25" s="214"/>
      <c r="BLO25" s="214"/>
      <c r="BLP25" s="231"/>
    </row>
    <row r="26" spans="1:1680" s="232" customFormat="1" ht="54.75" customHeight="1" x14ac:dyDescent="0.25">
      <c r="A26" s="452">
        <v>3</v>
      </c>
      <c r="B26" s="453" t="s">
        <v>451</v>
      </c>
      <c r="C26" s="456"/>
      <c r="D26" s="233" t="s">
        <v>41</v>
      </c>
      <c r="E26" s="234">
        <f>SUM(E27:E30)</f>
        <v>0</v>
      </c>
      <c r="F26" s="234">
        <v>0</v>
      </c>
      <c r="G26" s="222" t="e">
        <f t="shared" ref="G26" si="3">F26/E26*100</f>
        <v>#DIV/0!</v>
      </c>
      <c r="H26" s="226">
        <v>1</v>
      </c>
      <c r="I26" s="226" t="s">
        <v>452</v>
      </c>
      <c r="J26" s="226">
        <v>0</v>
      </c>
      <c r="K26" s="227">
        <v>0</v>
      </c>
      <c r="L26" s="226">
        <v>0</v>
      </c>
      <c r="M26" s="226" t="s">
        <v>453</v>
      </c>
      <c r="N26" s="226" t="s">
        <v>454</v>
      </c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214"/>
      <c r="DO26" s="214"/>
      <c r="DP26" s="214"/>
      <c r="DQ26" s="214"/>
      <c r="DR26" s="214"/>
      <c r="DS26" s="214"/>
      <c r="DT26" s="214"/>
      <c r="DU26" s="214"/>
      <c r="DV26" s="214"/>
      <c r="DW26" s="214"/>
      <c r="DX26" s="214"/>
      <c r="DY26" s="214"/>
      <c r="DZ26" s="214"/>
      <c r="EA26" s="214"/>
      <c r="EB26" s="214"/>
      <c r="EC26" s="214"/>
      <c r="ED26" s="214"/>
      <c r="EE26" s="214"/>
      <c r="EF26" s="214"/>
      <c r="EG26" s="214"/>
      <c r="EH26" s="214"/>
      <c r="EI26" s="214"/>
      <c r="EJ26" s="214"/>
      <c r="EK26" s="214"/>
      <c r="EL26" s="214"/>
      <c r="EM26" s="214"/>
      <c r="EN26" s="214"/>
      <c r="EO26" s="214"/>
      <c r="EP26" s="214"/>
      <c r="EQ26" s="214"/>
      <c r="ER26" s="214"/>
      <c r="ES26" s="214"/>
      <c r="ET26" s="214"/>
      <c r="EU26" s="214"/>
      <c r="EV26" s="214"/>
      <c r="EW26" s="214"/>
      <c r="EX26" s="214"/>
      <c r="EY26" s="214"/>
      <c r="EZ26" s="214"/>
      <c r="FA26" s="214"/>
      <c r="FB26" s="214"/>
      <c r="FC26" s="214"/>
      <c r="FD26" s="214"/>
      <c r="FE26" s="214"/>
      <c r="FF26" s="214"/>
      <c r="FG26" s="214"/>
      <c r="FH26" s="214"/>
      <c r="FI26" s="214"/>
      <c r="FJ26" s="214"/>
      <c r="FK26" s="214"/>
      <c r="FL26" s="214"/>
      <c r="FM26" s="214"/>
      <c r="FN26" s="214"/>
      <c r="FO26" s="214"/>
      <c r="FP26" s="214"/>
      <c r="FQ26" s="214"/>
      <c r="FR26" s="214"/>
      <c r="FS26" s="214"/>
      <c r="FT26" s="214"/>
      <c r="FU26" s="214"/>
      <c r="FV26" s="214"/>
      <c r="FW26" s="214"/>
      <c r="FX26" s="214"/>
      <c r="FY26" s="214"/>
      <c r="FZ26" s="214"/>
      <c r="GA26" s="214"/>
      <c r="GB26" s="214"/>
      <c r="GC26" s="214"/>
      <c r="GD26" s="214"/>
      <c r="GE26" s="214"/>
      <c r="GF26" s="214"/>
      <c r="GG26" s="214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  <c r="IW26" s="214"/>
      <c r="IX26" s="214"/>
      <c r="IY26" s="214"/>
      <c r="IZ26" s="214"/>
      <c r="JA26" s="214"/>
      <c r="JB26" s="214"/>
      <c r="JC26" s="214"/>
      <c r="JD26" s="214"/>
      <c r="JE26" s="214"/>
      <c r="JF26" s="214"/>
      <c r="JG26" s="214"/>
      <c r="JH26" s="214"/>
      <c r="JI26" s="214"/>
      <c r="JJ26" s="214"/>
      <c r="JK26" s="214"/>
      <c r="JL26" s="214"/>
      <c r="JM26" s="214"/>
      <c r="JN26" s="214"/>
      <c r="JO26" s="214"/>
      <c r="JP26" s="214"/>
      <c r="JQ26" s="214"/>
      <c r="JR26" s="214"/>
      <c r="JS26" s="214"/>
      <c r="JT26" s="214"/>
      <c r="JU26" s="214"/>
      <c r="JV26" s="214"/>
      <c r="JW26" s="214"/>
      <c r="JX26" s="214"/>
      <c r="JY26" s="214"/>
      <c r="JZ26" s="214"/>
      <c r="KA26" s="214"/>
      <c r="KB26" s="214"/>
      <c r="KC26" s="214"/>
      <c r="KD26" s="214"/>
      <c r="KE26" s="214"/>
      <c r="KF26" s="214"/>
      <c r="KG26" s="214"/>
      <c r="KH26" s="214"/>
      <c r="KI26" s="214"/>
      <c r="KJ26" s="214"/>
      <c r="KK26" s="214"/>
      <c r="KL26" s="214"/>
      <c r="KM26" s="214"/>
      <c r="KN26" s="214"/>
      <c r="KO26" s="214"/>
      <c r="KP26" s="214"/>
      <c r="KQ26" s="214"/>
      <c r="KR26" s="214"/>
      <c r="KS26" s="214"/>
      <c r="KT26" s="214"/>
      <c r="KU26" s="214"/>
      <c r="KV26" s="214"/>
      <c r="KW26" s="214"/>
      <c r="KX26" s="214"/>
      <c r="KY26" s="214"/>
      <c r="KZ26" s="214"/>
      <c r="LA26" s="214"/>
      <c r="LB26" s="214"/>
      <c r="LC26" s="214"/>
      <c r="LD26" s="214"/>
      <c r="LE26" s="214"/>
      <c r="LF26" s="214"/>
      <c r="LG26" s="214"/>
      <c r="LH26" s="214"/>
      <c r="LI26" s="214"/>
      <c r="LJ26" s="214"/>
      <c r="LK26" s="214"/>
      <c r="LL26" s="214"/>
      <c r="LM26" s="214"/>
      <c r="LN26" s="214"/>
      <c r="LO26" s="214"/>
      <c r="LP26" s="214"/>
      <c r="LQ26" s="214"/>
      <c r="LR26" s="214"/>
      <c r="LS26" s="214"/>
      <c r="LT26" s="214"/>
      <c r="LU26" s="214"/>
      <c r="LV26" s="214"/>
      <c r="LW26" s="214"/>
      <c r="LX26" s="214"/>
      <c r="LY26" s="214"/>
      <c r="LZ26" s="214"/>
      <c r="MA26" s="214"/>
      <c r="MB26" s="214"/>
      <c r="MC26" s="214"/>
      <c r="MD26" s="214"/>
      <c r="ME26" s="214"/>
      <c r="MF26" s="214"/>
      <c r="MG26" s="214"/>
      <c r="MH26" s="214"/>
      <c r="MI26" s="214"/>
      <c r="MJ26" s="214"/>
      <c r="MK26" s="214"/>
      <c r="ML26" s="214"/>
      <c r="MM26" s="214"/>
      <c r="MN26" s="214"/>
      <c r="MO26" s="214"/>
      <c r="MP26" s="214"/>
      <c r="MQ26" s="214"/>
      <c r="MR26" s="214"/>
      <c r="MS26" s="214"/>
      <c r="MT26" s="214"/>
      <c r="MU26" s="214"/>
      <c r="MV26" s="214"/>
      <c r="MW26" s="214"/>
      <c r="MX26" s="214"/>
      <c r="MY26" s="214"/>
      <c r="MZ26" s="214"/>
      <c r="NA26" s="214"/>
      <c r="NB26" s="214"/>
      <c r="NC26" s="214"/>
      <c r="ND26" s="214"/>
      <c r="NE26" s="214"/>
      <c r="NF26" s="214"/>
      <c r="NG26" s="214"/>
      <c r="NH26" s="214"/>
      <c r="NI26" s="214"/>
      <c r="NJ26" s="214"/>
      <c r="NK26" s="214"/>
      <c r="NL26" s="214"/>
      <c r="NM26" s="214"/>
      <c r="NN26" s="214"/>
      <c r="NO26" s="214"/>
      <c r="NP26" s="214"/>
      <c r="NQ26" s="214"/>
      <c r="NR26" s="214"/>
      <c r="NS26" s="214"/>
      <c r="NT26" s="214"/>
      <c r="NU26" s="214"/>
      <c r="NV26" s="214"/>
      <c r="NW26" s="214"/>
      <c r="NX26" s="214"/>
      <c r="NY26" s="214"/>
      <c r="NZ26" s="214"/>
      <c r="OA26" s="214"/>
      <c r="OB26" s="214"/>
      <c r="OC26" s="214"/>
      <c r="OD26" s="214"/>
      <c r="OE26" s="214"/>
      <c r="OF26" s="214"/>
      <c r="OG26" s="214"/>
      <c r="OH26" s="214"/>
      <c r="OI26" s="214"/>
      <c r="OJ26" s="214"/>
      <c r="OK26" s="214"/>
      <c r="OL26" s="214"/>
      <c r="OM26" s="214"/>
      <c r="ON26" s="214"/>
      <c r="OO26" s="214"/>
      <c r="OP26" s="214"/>
      <c r="OQ26" s="214"/>
      <c r="OR26" s="214"/>
      <c r="OS26" s="214"/>
      <c r="OT26" s="214"/>
      <c r="OU26" s="214"/>
      <c r="OV26" s="214"/>
      <c r="OW26" s="214"/>
      <c r="OX26" s="214"/>
      <c r="OY26" s="214"/>
      <c r="OZ26" s="214"/>
      <c r="PA26" s="214"/>
      <c r="PB26" s="214"/>
      <c r="PC26" s="214"/>
      <c r="PD26" s="214"/>
      <c r="PE26" s="214"/>
      <c r="PF26" s="214"/>
      <c r="PG26" s="214"/>
      <c r="PH26" s="214"/>
      <c r="PI26" s="214"/>
      <c r="PJ26" s="214"/>
      <c r="PK26" s="214"/>
      <c r="PL26" s="214"/>
      <c r="PM26" s="214"/>
      <c r="PN26" s="214"/>
      <c r="PO26" s="214"/>
      <c r="PP26" s="214"/>
      <c r="PQ26" s="214"/>
      <c r="PR26" s="214"/>
      <c r="PS26" s="214"/>
      <c r="PT26" s="214"/>
      <c r="PU26" s="214"/>
      <c r="PV26" s="214"/>
      <c r="PW26" s="214"/>
      <c r="PX26" s="214"/>
      <c r="PY26" s="214"/>
      <c r="PZ26" s="214"/>
      <c r="QA26" s="214"/>
      <c r="QB26" s="214"/>
      <c r="QC26" s="214"/>
      <c r="QD26" s="214"/>
      <c r="QE26" s="214"/>
      <c r="QF26" s="214"/>
      <c r="QG26" s="214"/>
      <c r="QH26" s="214"/>
      <c r="QI26" s="214"/>
      <c r="QJ26" s="214"/>
      <c r="QK26" s="214"/>
      <c r="QL26" s="214"/>
      <c r="QM26" s="214"/>
      <c r="QN26" s="214"/>
      <c r="QO26" s="214"/>
      <c r="QP26" s="214"/>
      <c r="QQ26" s="214"/>
      <c r="QR26" s="214"/>
      <c r="QS26" s="214"/>
      <c r="QT26" s="214"/>
      <c r="QU26" s="214"/>
      <c r="QV26" s="214"/>
      <c r="QW26" s="214"/>
      <c r="QX26" s="214"/>
      <c r="QY26" s="214"/>
      <c r="QZ26" s="214"/>
      <c r="RA26" s="214"/>
      <c r="RB26" s="214"/>
      <c r="RC26" s="214"/>
      <c r="RD26" s="214"/>
      <c r="RE26" s="214"/>
      <c r="RF26" s="214"/>
      <c r="RG26" s="214"/>
      <c r="RH26" s="214"/>
      <c r="RI26" s="214"/>
      <c r="RJ26" s="214"/>
      <c r="RK26" s="214"/>
      <c r="RL26" s="214"/>
      <c r="RM26" s="214"/>
      <c r="RN26" s="214"/>
      <c r="RO26" s="214"/>
      <c r="RP26" s="214"/>
      <c r="RQ26" s="214"/>
      <c r="RR26" s="214"/>
      <c r="RS26" s="214"/>
      <c r="RT26" s="214"/>
      <c r="RU26" s="214"/>
      <c r="RV26" s="214"/>
      <c r="RW26" s="214"/>
      <c r="RX26" s="214"/>
      <c r="RY26" s="214"/>
      <c r="RZ26" s="214"/>
      <c r="SA26" s="214"/>
      <c r="SB26" s="214"/>
      <c r="SC26" s="214"/>
      <c r="SD26" s="214"/>
      <c r="SE26" s="214"/>
      <c r="SF26" s="214"/>
      <c r="SG26" s="214"/>
      <c r="SH26" s="214"/>
      <c r="SI26" s="214"/>
      <c r="SJ26" s="214"/>
      <c r="SK26" s="214"/>
      <c r="SL26" s="214"/>
      <c r="SM26" s="214"/>
      <c r="SN26" s="214"/>
      <c r="SO26" s="214"/>
      <c r="SP26" s="214"/>
      <c r="SQ26" s="214"/>
      <c r="SR26" s="214"/>
      <c r="SS26" s="214"/>
      <c r="ST26" s="214"/>
      <c r="SU26" s="214"/>
      <c r="SV26" s="214"/>
      <c r="SW26" s="214"/>
      <c r="SX26" s="214"/>
      <c r="SY26" s="214"/>
      <c r="SZ26" s="214"/>
      <c r="TA26" s="214"/>
      <c r="TB26" s="214"/>
      <c r="TC26" s="214"/>
      <c r="TD26" s="214"/>
      <c r="TE26" s="214"/>
      <c r="TF26" s="214"/>
      <c r="TG26" s="214"/>
      <c r="TH26" s="214"/>
      <c r="TI26" s="214"/>
      <c r="TJ26" s="214"/>
      <c r="TK26" s="214"/>
      <c r="TL26" s="214"/>
      <c r="TM26" s="214"/>
      <c r="TN26" s="214"/>
      <c r="TO26" s="214"/>
      <c r="TP26" s="214"/>
      <c r="TQ26" s="214"/>
      <c r="TR26" s="214"/>
      <c r="TS26" s="214"/>
      <c r="TT26" s="214"/>
      <c r="TU26" s="214"/>
      <c r="TV26" s="214"/>
      <c r="TW26" s="214"/>
      <c r="TX26" s="214"/>
      <c r="TY26" s="214"/>
      <c r="TZ26" s="214"/>
      <c r="UA26" s="214"/>
      <c r="UB26" s="214"/>
      <c r="UC26" s="214"/>
      <c r="UD26" s="214"/>
      <c r="UE26" s="214"/>
      <c r="UF26" s="214"/>
      <c r="UG26" s="214"/>
      <c r="UH26" s="214"/>
      <c r="UI26" s="214"/>
      <c r="UJ26" s="214"/>
      <c r="UK26" s="214"/>
      <c r="UL26" s="214"/>
      <c r="UM26" s="214"/>
      <c r="UN26" s="214"/>
      <c r="UO26" s="214"/>
      <c r="UP26" s="214"/>
      <c r="UQ26" s="214"/>
      <c r="UR26" s="214"/>
      <c r="US26" s="214"/>
      <c r="UT26" s="214"/>
      <c r="UU26" s="214"/>
      <c r="UV26" s="214"/>
      <c r="UW26" s="214"/>
      <c r="UX26" s="214"/>
      <c r="UY26" s="214"/>
      <c r="UZ26" s="214"/>
      <c r="VA26" s="214"/>
      <c r="VB26" s="214"/>
      <c r="VC26" s="214"/>
      <c r="VD26" s="214"/>
      <c r="VE26" s="214"/>
      <c r="VF26" s="214"/>
      <c r="VG26" s="214"/>
      <c r="VH26" s="214"/>
      <c r="VI26" s="214"/>
      <c r="VJ26" s="214"/>
      <c r="VK26" s="214"/>
      <c r="VL26" s="214"/>
      <c r="VM26" s="214"/>
      <c r="VN26" s="214"/>
      <c r="VO26" s="214"/>
      <c r="VP26" s="214"/>
      <c r="VQ26" s="214"/>
      <c r="VR26" s="214"/>
      <c r="VS26" s="214"/>
      <c r="VT26" s="214"/>
      <c r="VU26" s="214"/>
      <c r="VV26" s="214"/>
      <c r="VW26" s="214"/>
      <c r="VX26" s="214"/>
      <c r="VY26" s="214"/>
      <c r="VZ26" s="214"/>
      <c r="WA26" s="214"/>
      <c r="WB26" s="214"/>
      <c r="WC26" s="214"/>
      <c r="WD26" s="214"/>
      <c r="WE26" s="214"/>
      <c r="WF26" s="214"/>
      <c r="WG26" s="214"/>
      <c r="WH26" s="214"/>
      <c r="WI26" s="214"/>
      <c r="WJ26" s="214"/>
      <c r="WK26" s="214"/>
      <c r="WL26" s="214"/>
      <c r="WM26" s="214"/>
      <c r="WN26" s="214"/>
      <c r="WO26" s="214"/>
      <c r="WP26" s="214"/>
      <c r="WQ26" s="214"/>
      <c r="WR26" s="214"/>
      <c r="WS26" s="214"/>
      <c r="WT26" s="214"/>
      <c r="WU26" s="214"/>
      <c r="WV26" s="214"/>
      <c r="WW26" s="214"/>
      <c r="WX26" s="214"/>
      <c r="WY26" s="214"/>
      <c r="WZ26" s="214"/>
      <c r="XA26" s="214"/>
      <c r="XB26" s="214"/>
      <c r="XC26" s="214"/>
      <c r="XD26" s="214"/>
      <c r="XE26" s="214"/>
      <c r="XF26" s="214"/>
      <c r="XG26" s="214"/>
      <c r="XH26" s="214"/>
      <c r="XI26" s="214"/>
      <c r="XJ26" s="214"/>
      <c r="XK26" s="214"/>
      <c r="XL26" s="214"/>
      <c r="XM26" s="214"/>
      <c r="XN26" s="214"/>
      <c r="XO26" s="214"/>
      <c r="XP26" s="214"/>
      <c r="XQ26" s="214"/>
      <c r="XR26" s="214"/>
      <c r="XS26" s="214"/>
      <c r="XT26" s="214"/>
      <c r="XU26" s="214"/>
      <c r="XV26" s="214"/>
      <c r="XW26" s="214"/>
      <c r="XX26" s="214"/>
      <c r="XY26" s="214"/>
      <c r="XZ26" s="214"/>
      <c r="YA26" s="214"/>
      <c r="YB26" s="214"/>
      <c r="YC26" s="214"/>
      <c r="YD26" s="214"/>
      <c r="YE26" s="214"/>
      <c r="YF26" s="214"/>
      <c r="YG26" s="214"/>
      <c r="YH26" s="214"/>
      <c r="YI26" s="214"/>
      <c r="YJ26" s="214"/>
      <c r="YK26" s="214"/>
      <c r="YL26" s="214"/>
      <c r="YM26" s="214"/>
      <c r="YN26" s="214"/>
      <c r="YO26" s="214"/>
      <c r="YP26" s="214"/>
      <c r="YQ26" s="214"/>
      <c r="YR26" s="214"/>
      <c r="YS26" s="214"/>
      <c r="YT26" s="214"/>
      <c r="YU26" s="214"/>
      <c r="YV26" s="214"/>
      <c r="YW26" s="214"/>
      <c r="YX26" s="214"/>
      <c r="YY26" s="214"/>
      <c r="YZ26" s="214"/>
      <c r="ZA26" s="214"/>
      <c r="ZB26" s="214"/>
      <c r="ZC26" s="214"/>
      <c r="ZD26" s="214"/>
      <c r="ZE26" s="214"/>
      <c r="ZF26" s="214"/>
      <c r="ZG26" s="214"/>
      <c r="ZH26" s="214"/>
      <c r="ZI26" s="214"/>
      <c r="ZJ26" s="214"/>
      <c r="ZK26" s="214"/>
      <c r="ZL26" s="214"/>
      <c r="ZM26" s="214"/>
      <c r="ZN26" s="214"/>
      <c r="ZO26" s="214"/>
      <c r="ZP26" s="214"/>
      <c r="ZQ26" s="214"/>
      <c r="ZR26" s="214"/>
      <c r="ZS26" s="214"/>
      <c r="ZT26" s="214"/>
      <c r="ZU26" s="214"/>
      <c r="ZV26" s="214"/>
      <c r="ZW26" s="214"/>
      <c r="ZX26" s="214"/>
      <c r="ZY26" s="214"/>
      <c r="ZZ26" s="214"/>
      <c r="AAA26" s="214"/>
      <c r="AAB26" s="214"/>
      <c r="AAC26" s="214"/>
      <c r="AAD26" s="214"/>
      <c r="AAE26" s="214"/>
      <c r="AAF26" s="214"/>
      <c r="AAG26" s="214"/>
      <c r="AAH26" s="214"/>
      <c r="AAI26" s="214"/>
      <c r="AAJ26" s="214"/>
      <c r="AAK26" s="214"/>
      <c r="AAL26" s="214"/>
      <c r="AAM26" s="214"/>
      <c r="AAN26" s="214"/>
      <c r="AAO26" s="214"/>
      <c r="AAP26" s="214"/>
      <c r="AAQ26" s="214"/>
      <c r="AAR26" s="214"/>
      <c r="AAS26" s="214"/>
      <c r="AAT26" s="214"/>
      <c r="AAU26" s="214"/>
      <c r="AAV26" s="214"/>
      <c r="AAW26" s="214"/>
      <c r="AAX26" s="214"/>
      <c r="AAY26" s="214"/>
      <c r="AAZ26" s="214"/>
      <c r="ABA26" s="214"/>
      <c r="ABB26" s="214"/>
      <c r="ABC26" s="214"/>
      <c r="ABD26" s="214"/>
      <c r="ABE26" s="214"/>
      <c r="ABF26" s="214"/>
      <c r="ABG26" s="214"/>
      <c r="ABH26" s="214"/>
      <c r="ABI26" s="214"/>
      <c r="ABJ26" s="214"/>
      <c r="ABK26" s="214"/>
      <c r="ABL26" s="214"/>
      <c r="ABM26" s="214"/>
      <c r="ABN26" s="214"/>
      <c r="ABO26" s="214"/>
      <c r="ABP26" s="214"/>
      <c r="ABQ26" s="214"/>
      <c r="ABR26" s="214"/>
      <c r="ABS26" s="214"/>
      <c r="ABT26" s="214"/>
      <c r="ABU26" s="214"/>
      <c r="ABV26" s="214"/>
      <c r="ABW26" s="214"/>
      <c r="ABX26" s="214"/>
      <c r="ABY26" s="214"/>
      <c r="ABZ26" s="214"/>
      <c r="ACA26" s="214"/>
      <c r="ACB26" s="214"/>
      <c r="ACC26" s="214"/>
      <c r="ACD26" s="214"/>
      <c r="ACE26" s="214"/>
      <c r="ACF26" s="214"/>
      <c r="ACG26" s="214"/>
      <c r="ACH26" s="214"/>
      <c r="ACI26" s="214"/>
      <c r="ACJ26" s="214"/>
      <c r="ACK26" s="214"/>
      <c r="ACL26" s="214"/>
      <c r="ACM26" s="214"/>
      <c r="ACN26" s="214"/>
      <c r="ACO26" s="214"/>
      <c r="ACP26" s="214"/>
      <c r="ACQ26" s="214"/>
      <c r="ACR26" s="214"/>
      <c r="ACS26" s="214"/>
      <c r="ACT26" s="214"/>
      <c r="ACU26" s="214"/>
      <c r="ACV26" s="214"/>
      <c r="ACW26" s="214"/>
      <c r="ACX26" s="214"/>
      <c r="ACY26" s="214"/>
      <c r="ACZ26" s="214"/>
      <c r="ADA26" s="214"/>
      <c r="ADB26" s="214"/>
      <c r="ADC26" s="214"/>
      <c r="ADD26" s="214"/>
      <c r="ADE26" s="214"/>
      <c r="ADF26" s="214"/>
      <c r="ADG26" s="214"/>
      <c r="ADH26" s="214"/>
      <c r="ADI26" s="214"/>
      <c r="ADJ26" s="214"/>
      <c r="ADK26" s="214"/>
      <c r="ADL26" s="214"/>
      <c r="ADM26" s="214"/>
      <c r="ADN26" s="214"/>
      <c r="ADO26" s="214"/>
      <c r="ADP26" s="214"/>
      <c r="ADQ26" s="214"/>
      <c r="ADR26" s="214"/>
      <c r="ADS26" s="214"/>
      <c r="ADT26" s="214"/>
      <c r="ADU26" s="214"/>
      <c r="ADV26" s="214"/>
      <c r="ADW26" s="214"/>
      <c r="ADX26" s="214"/>
      <c r="ADY26" s="214"/>
      <c r="ADZ26" s="214"/>
      <c r="AEA26" s="214"/>
      <c r="AEB26" s="214"/>
      <c r="AEC26" s="214"/>
      <c r="AED26" s="214"/>
      <c r="AEE26" s="214"/>
      <c r="AEF26" s="214"/>
      <c r="AEG26" s="214"/>
      <c r="AEH26" s="214"/>
      <c r="AEI26" s="214"/>
      <c r="AEJ26" s="214"/>
      <c r="AEK26" s="214"/>
      <c r="AEL26" s="214"/>
      <c r="AEM26" s="214"/>
      <c r="AEN26" s="214"/>
      <c r="AEO26" s="214"/>
      <c r="AEP26" s="214"/>
      <c r="AEQ26" s="214"/>
      <c r="AER26" s="214"/>
      <c r="AES26" s="214"/>
      <c r="AET26" s="214"/>
      <c r="AEU26" s="214"/>
      <c r="AEV26" s="214"/>
      <c r="AEW26" s="214"/>
      <c r="AEX26" s="214"/>
      <c r="AEY26" s="214"/>
      <c r="AEZ26" s="214"/>
      <c r="AFA26" s="214"/>
      <c r="AFB26" s="214"/>
      <c r="AFC26" s="214"/>
      <c r="AFD26" s="214"/>
      <c r="AFE26" s="214"/>
      <c r="AFF26" s="214"/>
      <c r="AFG26" s="214"/>
      <c r="AFH26" s="214"/>
      <c r="AFI26" s="214"/>
      <c r="AFJ26" s="214"/>
      <c r="AFK26" s="214"/>
      <c r="AFL26" s="214"/>
      <c r="AFM26" s="214"/>
      <c r="AFN26" s="214"/>
      <c r="AFO26" s="214"/>
      <c r="AFP26" s="214"/>
      <c r="AFQ26" s="214"/>
      <c r="AFR26" s="214"/>
      <c r="AFS26" s="214"/>
      <c r="AFT26" s="214"/>
      <c r="AFU26" s="214"/>
      <c r="AFV26" s="214"/>
      <c r="AFW26" s="214"/>
      <c r="AFX26" s="214"/>
      <c r="AFY26" s="214"/>
      <c r="AFZ26" s="214"/>
      <c r="AGA26" s="214"/>
      <c r="AGB26" s="214"/>
      <c r="AGC26" s="214"/>
      <c r="AGD26" s="214"/>
      <c r="AGE26" s="214"/>
      <c r="AGF26" s="214"/>
      <c r="AGG26" s="214"/>
      <c r="AGH26" s="214"/>
      <c r="AGI26" s="214"/>
      <c r="AGJ26" s="214"/>
      <c r="AGK26" s="214"/>
      <c r="AGL26" s="214"/>
      <c r="AGM26" s="214"/>
      <c r="AGN26" s="214"/>
      <c r="AGO26" s="214"/>
      <c r="AGP26" s="214"/>
      <c r="AGQ26" s="214"/>
      <c r="AGR26" s="214"/>
      <c r="AGS26" s="214"/>
      <c r="AGT26" s="214"/>
      <c r="AGU26" s="214"/>
      <c r="AGV26" s="214"/>
      <c r="AGW26" s="214"/>
      <c r="AGX26" s="214"/>
      <c r="AGY26" s="214"/>
      <c r="AGZ26" s="214"/>
      <c r="AHA26" s="214"/>
      <c r="AHB26" s="214"/>
      <c r="AHC26" s="214"/>
      <c r="AHD26" s="214"/>
      <c r="AHE26" s="214"/>
      <c r="AHF26" s="214"/>
      <c r="AHG26" s="214"/>
      <c r="AHH26" s="214"/>
      <c r="AHI26" s="214"/>
      <c r="AHJ26" s="214"/>
      <c r="AHK26" s="214"/>
      <c r="AHL26" s="214"/>
      <c r="AHM26" s="214"/>
      <c r="AHN26" s="214"/>
      <c r="AHO26" s="214"/>
      <c r="AHP26" s="214"/>
      <c r="AHQ26" s="214"/>
      <c r="AHR26" s="214"/>
      <c r="AHS26" s="214"/>
      <c r="AHT26" s="214"/>
      <c r="AHU26" s="214"/>
      <c r="AHV26" s="214"/>
      <c r="AHW26" s="214"/>
      <c r="AHX26" s="214"/>
      <c r="AHY26" s="214"/>
      <c r="AHZ26" s="214"/>
      <c r="AIA26" s="214"/>
      <c r="AIB26" s="214"/>
      <c r="AIC26" s="214"/>
      <c r="AID26" s="214"/>
      <c r="AIE26" s="214"/>
      <c r="AIF26" s="214"/>
      <c r="AIG26" s="214"/>
      <c r="AIH26" s="214"/>
      <c r="AII26" s="214"/>
      <c r="AIJ26" s="214"/>
      <c r="AIK26" s="214"/>
      <c r="AIL26" s="214"/>
      <c r="AIM26" s="214"/>
      <c r="AIN26" s="214"/>
      <c r="AIO26" s="214"/>
      <c r="AIP26" s="214"/>
      <c r="AIQ26" s="214"/>
      <c r="AIR26" s="214"/>
      <c r="AIS26" s="214"/>
      <c r="AIT26" s="214"/>
      <c r="AIU26" s="214"/>
      <c r="AIV26" s="214"/>
      <c r="AIW26" s="214"/>
      <c r="AIX26" s="214"/>
      <c r="AIY26" s="214"/>
      <c r="AIZ26" s="214"/>
      <c r="AJA26" s="214"/>
      <c r="AJB26" s="214"/>
      <c r="AJC26" s="214"/>
      <c r="AJD26" s="214"/>
      <c r="AJE26" s="214"/>
      <c r="AJF26" s="214"/>
      <c r="AJG26" s="214"/>
      <c r="AJH26" s="214"/>
      <c r="AJI26" s="214"/>
      <c r="AJJ26" s="214"/>
      <c r="AJK26" s="214"/>
      <c r="AJL26" s="214"/>
      <c r="AJM26" s="214"/>
      <c r="AJN26" s="214"/>
      <c r="AJO26" s="214"/>
      <c r="AJP26" s="214"/>
      <c r="AJQ26" s="214"/>
      <c r="AJR26" s="214"/>
      <c r="AJS26" s="214"/>
      <c r="AJT26" s="214"/>
      <c r="AJU26" s="214"/>
      <c r="AJV26" s="214"/>
      <c r="AJW26" s="214"/>
      <c r="AJX26" s="214"/>
      <c r="AJY26" s="214"/>
      <c r="AJZ26" s="214"/>
      <c r="AKA26" s="214"/>
      <c r="AKB26" s="214"/>
      <c r="AKC26" s="214"/>
      <c r="AKD26" s="214"/>
      <c r="AKE26" s="214"/>
      <c r="AKF26" s="214"/>
      <c r="AKG26" s="214"/>
      <c r="AKH26" s="214"/>
      <c r="AKI26" s="214"/>
      <c r="AKJ26" s="214"/>
      <c r="AKK26" s="214"/>
      <c r="AKL26" s="214"/>
      <c r="AKM26" s="214"/>
      <c r="AKN26" s="214"/>
      <c r="AKO26" s="214"/>
      <c r="AKP26" s="214"/>
      <c r="AKQ26" s="214"/>
      <c r="AKR26" s="214"/>
      <c r="AKS26" s="214"/>
      <c r="AKT26" s="214"/>
      <c r="AKU26" s="214"/>
      <c r="AKV26" s="214"/>
      <c r="AKW26" s="214"/>
      <c r="AKX26" s="214"/>
      <c r="AKY26" s="214"/>
      <c r="AKZ26" s="214"/>
      <c r="ALA26" s="214"/>
      <c r="ALB26" s="214"/>
      <c r="ALC26" s="214"/>
      <c r="ALD26" s="214"/>
      <c r="ALE26" s="214"/>
      <c r="ALF26" s="214"/>
      <c r="ALG26" s="214"/>
      <c r="ALH26" s="214"/>
      <c r="ALI26" s="214"/>
      <c r="ALJ26" s="214"/>
      <c r="ALK26" s="214"/>
      <c r="ALL26" s="214"/>
      <c r="ALM26" s="214"/>
      <c r="ALN26" s="214"/>
      <c r="ALO26" s="214"/>
      <c r="ALP26" s="214"/>
      <c r="ALQ26" s="214"/>
      <c r="ALR26" s="214"/>
      <c r="ALS26" s="214"/>
      <c r="ALT26" s="214"/>
      <c r="ALU26" s="214"/>
      <c r="ALV26" s="214"/>
      <c r="ALW26" s="214"/>
      <c r="ALX26" s="214"/>
      <c r="ALY26" s="214"/>
      <c r="ALZ26" s="214"/>
      <c r="AMA26" s="214"/>
      <c r="AMB26" s="214"/>
      <c r="AMC26" s="214"/>
      <c r="AMD26" s="214"/>
      <c r="AME26" s="214"/>
      <c r="AMF26" s="214"/>
      <c r="AMG26" s="214"/>
      <c r="AMH26" s="214"/>
      <c r="AMI26" s="214"/>
      <c r="AMJ26" s="214"/>
      <c r="AMK26" s="214"/>
      <c r="AML26" s="214"/>
      <c r="AMM26" s="214"/>
      <c r="AMN26" s="214"/>
      <c r="AMO26" s="214"/>
      <c r="AMP26" s="214"/>
      <c r="AMQ26" s="214"/>
      <c r="AMR26" s="214"/>
      <c r="AMS26" s="214"/>
      <c r="AMT26" s="214"/>
      <c r="AMU26" s="214"/>
      <c r="AMV26" s="214"/>
      <c r="AMW26" s="214"/>
      <c r="AMX26" s="214"/>
      <c r="AMY26" s="214"/>
      <c r="AMZ26" s="214"/>
      <c r="ANA26" s="214"/>
      <c r="ANB26" s="214"/>
      <c r="ANC26" s="214"/>
      <c r="AND26" s="214"/>
      <c r="ANE26" s="214"/>
      <c r="ANF26" s="214"/>
      <c r="ANG26" s="214"/>
      <c r="ANH26" s="214"/>
      <c r="ANI26" s="214"/>
      <c r="ANJ26" s="214"/>
      <c r="ANK26" s="214"/>
      <c r="ANL26" s="214"/>
      <c r="ANM26" s="214"/>
      <c r="ANN26" s="214"/>
      <c r="ANO26" s="214"/>
      <c r="ANP26" s="214"/>
      <c r="ANQ26" s="214"/>
      <c r="ANR26" s="214"/>
      <c r="ANS26" s="214"/>
      <c r="ANT26" s="214"/>
      <c r="ANU26" s="214"/>
      <c r="ANV26" s="214"/>
      <c r="ANW26" s="214"/>
      <c r="ANX26" s="214"/>
      <c r="ANY26" s="214"/>
      <c r="ANZ26" s="214"/>
      <c r="AOA26" s="214"/>
      <c r="AOB26" s="214"/>
      <c r="AOC26" s="214"/>
      <c r="AOD26" s="214"/>
      <c r="AOE26" s="214"/>
      <c r="AOF26" s="214"/>
      <c r="AOG26" s="214"/>
      <c r="AOH26" s="214"/>
      <c r="AOI26" s="214"/>
      <c r="AOJ26" s="214"/>
      <c r="AOK26" s="214"/>
      <c r="AOL26" s="214"/>
      <c r="AOM26" s="214"/>
      <c r="AON26" s="214"/>
      <c r="AOO26" s="214"/>
      <c r="AOP26" s="214"/>
      <c r="AOQ26" s="214"/>
      <c r="AOR26" s="214"/>
      <c r="AOS26" s="214"/>
      <c r="AOT26" s="214"/>
      <c r="AOU26" s="214"/>
      <c r="AOV26" s="214"/>
      <c r="AOW26" s="214"/>
      <c r="AOX26" s="214"/>
      <c r="AOY26" s="214"/>
      <c r="AOZ26" s="214"/>
      <c r="APA26" s="214"/>
      <c r="APB26" s="214"/>
      <c r="APC26" s="214"/>
      <c r="APD26" s="214"/>
      <c r="APE26" s="214"/>
      <c r="APF26" s="214"/>
      <c r="APG26" s="214"/>
      <c r="APH26" s="214"/>
      <c r="API26" s="214"/>
      <c r="APJ26" s="214"/>
      <c r="APK26" s="214"/>
      <c r="APL26" s="214"/>
      <c r="APM26" s="214"/>
      <c r="APN26" s="214"/>
      <c r="APO26" s="214"/>
      <c r="APP26" s="214"/>
      <c r="APQ26" s="214"/>
      <c r="APR26" s="214"/>
      <c r="APS26" s="214"/>
      <c r="APT26" s="214"/>
      <c r="APU26" s="214"/>
      <c r="APV26" s="214"/>
      <c r="APW26" s="214"/>
      <c r="APX26" s="214"/>
      <c r="APY26" s="214"/>
      <c r="APZ26" s="214"/>
      <c r="AQA26" s="214"/>
      <c r="AQB26" s="214"/>
      <c r="AQC26" s="214"/>
      <c r="AQD26" s="214"/>
      <c r="AQE26" s="214"/>
      <c r="AQF26" s="214"/>
      <c r="AQG26" s="214"/>
      <c r="AQH26" s="214"/>
      <c r="AQI26" s="214"/>
      <c r="AQJ26" s="214"/>
      <c r="AQK26" s="214"/>
      <c r="AQL26" s="214"/>
      <c r="AQM26" s="214"/>
      <c r="AQN26" s="214"/>
      <c r="AQO26" s="214"/>
      <c r="AQP26" s="214"/>
      <c r="AQQ26" s="214"/>
      <c r="AQR26" s="214"/>
      <c r="AQS26" s="214"/>
      <c r="AQT26" s="214"/>
      <c r="AQU26" s="214"/>
      <c r="AQV26" s="214"/>
      <c r="AQW26" s="214"/>
      <c r="AQX26" s="214"/>
      <c r="AQY26" s="214"/>
      <c r="AQZ26" s="214"/>
      <c r="ARA26" s="214"/>
      <c r="ARB26" s="214"/>
      <c r="ARC26" s="214"/>
      <c r="ARD26" s="214"/>
      <c r="ARE26" s="214"/>
      <c r="ARF26" s="214"/>
      <c r="ARG26" s="214"/>
      <c r="ARH26" s="214"/>
      <c r="ARI26" s="214"/>
      <c r="ARJ26" s="214"/>
      <c r="ARK26" s="214"/>
      <c r="ARL26" s="214"/>
      <c r="ARM26" s="214"/>
      <c r="ARN26" s="214"/>
      <c r="ARO26" s="214"/>
      <c r="ARP26" s="214"/>
      <c r="ARQ26" s="214"/>
      <c r="ARR26" s="214"/>
      <c r="ARS26" s="214"/>
      <c r="ART26" s="214"/>
      <c r="ARU26" s="214"/>
      <c r="ARV26" s="214"/>
      <c r="ARW26" s="214"/>
      <c r="ARX26" s="214"/>
      <c r="ARY26" s="214"/>
      <c r="ARZ26" s="214"/>
      <c r="ASA26" s="214"/>
      <c r="ASB26" s="214"/>
      <c r="ASC26" s="214"/>
      <c r="ASD26" s="214"/>
      <c r="ASE26" s="214"/>
      <c r="ASF26" s="214"/>
      <c r="ASG26" s="214"/>
      <c r="ASH26" s="214"/>
      <c r="ASI26" s="214"/>
      <c r="ASJ26" s="214"/>
      <c r="ASK26" s="214"/>
      <c r="ASL26" s="214"/>
      <c r="ASM26" s="214"/>
      <c r="ASN26" s="214"/>
      <c r="ASO26" s="214"/>
      <c r="ASP26" s="214"/>
      <c r="ASQ26" s="214"/>
      <c r="ASR26" s="214"/>
      <c r="ASS26" s="214"/>
      <c r="AST26" s="214"/>
      <c r="ASU26" s="214"/>
      <c r="ASV26" s="214"/>
      <c r="ASW26" s="214"/>
      <c r="ASX26" s="214"/>
      <c r="ASY26" s="214"/>
      <c r="ASZ26" s="214"/>
      <c r="ATA26" s="214"/>
      <c r="ATB26" s="214"/>
      <c r="ATC26" s="214"/>
      <c r="ATD26" s="214"/>
      <c r="ATE26" s="214"/>
      <c r="ATF26" s="214"/>
      <c r="ATG26" s="214"/>
      <c r="ATH26" s="214"/>
      <c r="ATI26" s="214"/>
      <c r="ATJ26" s="214"/>
      <c r="ATK26" s="214"/>
      <c r="ATL26" s="214"/>
      <c r="ATM26" s="214"/>
      <c r="ATN26" s="214"/>
      <c r="ATO26" s="214"/>
      <c r="ATP26" s="214"/>
      <c r="ATQ26" s="214"/>
      <c r="ATR26" s="214"/>
      <c r="ATS26" s="214"/>
      <c r="ATT26" s="214"/>
      <c r="ATU26" s="214"/>
      <c r="ATV26" s="214"/>
      <c r="ATW26" s="214"/>
      <c r="ATX26" s="214"/>
      <c r="ATY26" s="214"/>
      <c r="ATZ26" s="214"/>
      <c r="AUA26" s="214"/>
      <c r="AUB26" s="214"/>
      <c r="AUC26" s="214"/>
      <c r="AUD26" s="214"/>
      <c r="AUE26" s="214"/>
      <c r="AUF26" s="214"/>
      <c r="AUG26" s="214"/>
      <c r="AUH26" s="214"/>
      <c r="AUI26" s="214"/>
      <c r="AUJ26" s="214"/>
      <c r="AUK26" s="214"/>
      <c r="AUL26" s="214"/>
      <c r="AUM26" s="214"/>
      <c r="AUN26" s="214"/>
      <c r="AUO26" s="214"/>
      <c r="AUP26" s="214"/>
      <c r="AUQ26" s="214"/>
      <c r="AUR26" s="214"/>
      <c r="AUS26" s="214"/>
      <c r="AUT26" s="214"/>
      <c r="AUU26" s="214"/>
      <c r="AUV26" s="214"/>
      <c r="AUW26" s="214"/>
      <c r="AUX26" s="214"/>
      <c r="AUY26" s="214"/>
      <c r="AUZ26" s="214"/>
      <c r="AVA26" s="214"/>
      <c r="AVB26" s="214"/>
      <c r="AVC26" s="214"/>
      <c r="AVD26" s="214"/>
      <c r="AVE26" s="214"/>
      <c r="AVF26" s="214"/>
      <c r="AVG26" s="214"/>
      <c r="AVH26" s="214"/>
      <c r="AVI26" s="214"/>
      <c r="AVJ26" s="214"/>
      <c r="AVK26" s="214"/>
      <c r="AVL26" s="214"/>
      <c r="AVM26" s="214"/>
      <c r="AVN26" s="214"/>
      <c r="AVO26" s="214"/>
      <c r="AVP26" s="214"/>
      <c r="AVQ26" s="214"/>
      <c r="AVR26" s="214"/>
      <c r="AVS26" s="214"/>
      <c r="AVT26" s="214"/>
      <c r="AVU26" s="214"/>
      <c r="AVV26" s="214"/>
      <c r="AVW26" s="214"/>
      <c r="AVX26" s="214"/>
      <c r="AVY26" s="214"/>
      <c r="AVZ26" s="214"/>
      <c r="AWA26" s="214"/>
      <c r="AWB26" s="214"/>
      <c r="AWC26" s="214"/>
      <c r="AWD26" s="214"/>
      <c r="AWE26" s="214"/>
      <c r="AWF26" s="214"/>
      <c r="AWG26" s="214"/>
      <c r="AWH26" s="214"/>
      <c r="AWI26" s="214"/>
      <c r="AWJ26" s="214"/>
      <c r="AWK26" s="214"/>
      <c r="AWL26" s="214"/>
      <c r="AWM26" s="214"/>
      <c r="AWN26" s="214"/>
      <c r="AWO26" s="214"/>
      <c r="AWP26" s="214"/>
      <c r="AWQ26" s="214"/>
      <c r="AWR26" s="214"/>
      <c r="AWS26" s="214"/>
      <c r="AWT26" s="214"/>
      <c r="AWU26" s="214"/>
      <c r="AWV26" s="214"/>
      <c r="AWW26" s="214"/>
      <c r="AWX26" s="214"/>
      <c r="AWY26" s="214"/>
      <c r="AWZ26" s="214"/>
      <c r="AXA26" s="214"/>
      <c r="AXB26" s="214"/>
      <c r="AXC26" s="214"/>
      <c r="AXD26" s="214"/>
      <c r="AXE26" s="214"/>
      <c r="AXF26" s="214"/>
      <c r="AXG26" s="214"/>
      <c r="AXH26" s="214"/>
      <c r="AXI26" s="214"/>
      <c r="AXJ26" s="214"/>
      <c r="AXK26" s="214"/>
      <c r="AXL26" s="214"/>
      <c r="AXM26" s="214"/>
      <c r="AXN26" s="214"/>
      <c r="AXO26" s="214"/>
      <c r="AXP26" s="214"/>
      <c r="AXQ26" s="214"/>
      <c r="AXR26" s="214"/>
      <c r="AXS26" s="214"/>
      <c r="AXT26" s="214"/>
      <c r="AXU26" s="214"/>
      <c r="AXV26" s="214"/>
      <c r="AXW26" s="214"/>
      <c r="AXX26" s="214"/>
      <c r="AXY26" s="214"/>
      <c r="AXZ26" s="214"/>
      <c r="AYA26" s="214"/>
      <c r="AYB26" s="214"/>
      <c r="AYC26" s="214"/>
      <c r="AYD26" s="214"/>
      <c r="AYE26" s="214"/>
      <c r="AYF26" s="214"/>
      <c r="AYG26" s="214"/>
      <c r="AYH26" s="214"/>
      <c r="AYI26" s="214"/>
      <c r="AYJ26" s="214"/>
      <c r="AYK26" s="214"/>
      <c r="AYL26" s="214"/>
      <c r="AYM26" s="214"/>
      <c r="AYN26" s="214"/>
      <c r="AYO26" s="214"/>
      <c r="AYP26" s="214"/>
      <c r="AYQ26" s="214"/>
      <c r="AYR26" s="214"/>
      <c r="AYS26" s="214"/>
      <c r="AYT26" s="214"/>
      <c r="AYU26" s="214"/>
      <c r="AYV26" s="214"/>
      <c r="AYW26" s="214"/>
      <c r="AYX26" s="214"/>
      <c r="AYY26" s="214"/>
      <c r="AYZ26" s="214"/>
      <c r="AZA26" s="214"/>
      <c r="AZB26" s="214"/>
      <c r="AZC26" s="214"/>
      <c r="AZD26" s="214"/>
      <c r="AZE26" s="214"/>
      <c r="AZF26" s="214"/>
      <c r="AZG26" s="214"/>
      <c r="AZH26" s="214"/>
      <c r="AZI26" s="214"/>
      <c r="AZJ26" s="214"/>
      <c r="AZK26" s="214"/>
      <c r="AZL26" s="214"/>
      <c r="AZM26" s="214"/>
      <c r="AZN26" s="214"/>
      <c r="AZO26" s="214"/>
      <c r="AZP26" s="214"/>
      <c r="AZQ26" s="214"/>
      <c r="AZR26" s="214"/>
      <c r="AZS26" s="214"/>
      <c r="AZT26" s="214"/>
      <c r="AZU26" s="214"/>
      <c r="AZV26" s="214"/>
      <c r="AZW26" s="214"/>
      <c r="AZX26" s="214"/>
      <c r="AZY26" s="214"/>
      <c r="AZZ26" s="214"/>
      <c r="BAA26" s="214"/>
      <c r="BAB26" s="214"/>
      <c r="BAC26" s="214"/>
      <c r="BAD26" s="214"/>
      <c r="BAE26" s="214"/>
      <c r="BAF26" s="214"/>
      <c r="BAG26" s="214"/>
      <c r="BAH26" s="214"/>
      <c r="BAI26" s="214"/>
      <c r="BAJ26" s="214"/>
      <c r="BAK26" s="214"/>
      <c r="BAL26" s="214"/>
      <c r="BAM26" s="214"/>
      <c r="BAN26" s="214"/>
      <c r="BAO26" s="214"/>
      <c r="BAP26" s="214"/>
      <c r="BAQ26" s="214"/>
      <c r="BAR26" s="214"/>
      <c r="BAS26" s="214"/>
      <c r="BAT26" s="214"/>
      <c r="BAU26" s="214"/>
      <c r="BAV26" s="214"/>
      <c r="BAW26" s="214"/>
      <c r="BAX26" s="214"/>
      <c r="BAY26" s="214"/>
      <c r="BAZ26" s="214"/>
      <c r="BBA26" s="214"/>
      <c r="BBB26" s="214"/>
      <c r="BBC26" s="214"/>
      <c r="BBD26" s="214"/>
      <c r="BBE26" s="214"/>
      <c r="BBF26" s="214"/>
      <c r="BBG26" s="214"/>
      <c r="BBH26" s="214"/>
      <c r="BBI26" s="214"/>
      <c r="BBJ26" s="214"/>
      <c r="BBK26" s="214"/>
      <c r="BBL26" s="214"/>
      <c r="BBM26" s="214"/>
      <c r="BBN26" s="214"/>
      <c r="BBO26" s="214"/>
      <c r="BBP26" s="214"/>
      <c r="BBQ26" s="214"/>
      <c r="BBR26" s="214"/>
      <c r="BBS26" s="214"/>
      <c r="BBT26" s="214"/>
      <c r="BBU26" s="214"/>
      <c r="BBV26" s="214"/>
      <c r="BBW26" s="214"/>
      <c r="BBX26" s="214"/>
      <c r="BBY26" s="214"/>
      <c r="BBZ26" s="214"/>
      <c r="BCA26" s="214"/>
      <c r="BCB26" s="214"/>
      <c r="BCC26" s="214"/>
      <c r="BCD26" s="214"/>
      <c r="BCE26" s="214"/>
      <c r="BCF26" s="214"/>
      <c r="BCG26" s="214"/>
      <c r="BCH26" s="214"/>
      <c r="BCI26" s="214"/>
      <c r="BCJ26" s="214"/>
      <c r="BCK26" s="214"/>
      <c r="BCL26" s="214"/>
      <c r="BCM26" s="214"/>
      <c r="BCN26" s="214"/>
      <c r="BCO26" s="214"/>
      <c r="BCP26" s="214"/>
      <c r="BCQ26" s="214"/>
      <c r="BCR26" s="214"/>
      <c r="BCS26" s="214"/>
      <c r="BCT26" s="214"/>
      <c r="BCU26" s="214"/>
      <c r="BCV26" s="214"/>
      <c r="BCW26" s="214"/>
      <c r="BCX26" s="214"/>
      <c r="BCY26" s="214"/>
      <c r="BCZ26" s="214"/>
      <c r="BDA26" s="214"/>
      <c r="BDB26" s="214"/>
      <c r="BDC26" s="214"/>
      <c r="BDD26" s="214"/>
      <c r="BDE26" s="214"/>
      <c r="BDF26" s="214"/>
      <c r="BDG26" s="214"/>
      <c r="BDH26" s="214"/>
      <c r="BDI26" s="214"/>
      <c r="BDJ26" s="214"/>
      <c r="BDK26" s="214"/>
      <c r="BDL26" s="214"/>
      <c r="BDM26" s="214"/>
      <c r="BDN26" s="214"/>
      <c r="BDO26" s="214"/>
      <c r="BDP26" s="214"/>
      <c r="BDQ26" s="214"/>
      <c r="BDR26" s="214"/>
      <c r="BDS26" s="214"/>
      <c r="BDT26" s="214"/>
      <c r="BDU26" s="214"/>
      <c r="BDV26" s="214"/>
      <c r="BDW26" s="214"/>
      <c r="BDX26" s="214"/>
      <c r="BDY26" s="214"/>
      <c r="BDZ26" s="214"/>
      <c r="BEA26" s="214"/>
      <c r="BEB26" s="214"/>
      <c r="BEC26" s="214"/>
      <c r="BED26" s="214"/>
      <c r="BEE26" s="214"/>
      <c r="BEF26" s="214"/>
      <c r="BEG26" s="214"/>
      <c r="BEH26" s="214"/>
      <c r="BEI26" s="214"/>
      <c r="BEJ26" s="214"/>
      <c r="BEK26" s="214"/>
      <c r="BEL26" s="214"/>
      <c r="BEM26" s="214"/>
      <c r="BEN26" s="214"/>
      <c r="BEO26" s="214"/>
      <c r="BEP26" s="214"/>
      <c r="BEQ26" s="214"/>
      <c r="BER26" s="214"/>
      <c r="BES26" s="214"/>
      <c r="BET26" s="214"/>
      <c r="BEU26" s="214"/>
      <c r="BEV26" s="214"/>
      <c r="BEW26" s="214"/>
      <c r="BEX26" s="214"/>
      <c r="BEY26" s="214"/>
      <c r="BEZ26" s="214"/>
      <c r="BFA26" s="214"/>
      <c r="BFB26" s="214"/>
      <c r="BFC26" s="214"/>
      <c r="BFD26" s="214"/>
      <c r="BFE26" s="214"/>
      <c r="BFF26" s="214"/>
      <c r="BFG26" s="214"/>
      <c r="BFH26" s="214"/>
      <c r="BFI26" s="214"/>
      <c r="BFJ26" s="214"/>
      <c r="BFK26" s="214"/>
      <c r="BFL26" s="214"/>
      <c r="BFM26" s="214"/>
      <c r="BFN26" s="214"/>
      <c r="BFO26" s="214"/>
      <c r="BFP26" s="214"/>
      <c r="BFQ26" s="214"/>
      <c r="BFR26" s="214"/>
      <c r="BFS26" s="214"/>
      <c r="BFT26" s="214"/>
      <c r="BFU26" s="214"/>
      <c r="BFV26" s="214"/>
      <c r="BFW26" s="214"/>
      <c r="BFX26" s="214"/>
      <c r="BFY26" s="214"/>
      <c r="BFZ26" s="214"/>
      <c r="BGA26" s="214"/>
      <c r="BGB26" s="214"/>
      <c r="BGC26" s="214"/>
      <c r="BGD26" s="214"/>
      <c r="BGE26" s="214"/>
      <c r="BGF26" s="214"/>
      <c r="BGG26" s="214"/>
      <c r="BGH26" s="214"/>
      <c r="BGI26" s="214"/>
      <c r="BGJ26" s="214"/>
      <c r="BGK26" s="214"/>
      <c r="BGL26" s="214"/>
      <c r="BGM26" s="214"/>
      <c r="BGN26" s="214"/>
      <c r="BGO26" s="214"/>
      <c r="BGP26" s="214"/>
      <c r="BGQ26" s="214"/>
      <c r="BGR26" s="214"/>
      <c r="BGS26" s="214"/>
      <c r="BGT26" s="214"/>
      <c r="BGU26" s="214"/>
      <c r="BGV26" s="214"/>
      <c r="BGW26" s="214"/>
      <c r="BGX26" s="214"/>
      <c r="BGY26" s="214"/>
      <c r="BGZ26" s="214"/>
      <c r="BHA26" s="214"/>
      <c r="BHB26" s="214"/>
      <c r="BHC26" s="214"/>
      <c r="BHD26" s="214"/>
      <c r="BHE26" s="214"/>
      <c r="BHF26" s="214"/>
      <c r="BHG26" s="214"/>
      <c r="BHH26" s="214"/>
      <c r="BHI26" s="214"/>
      <c r="BHJ26" s="214"/>
      <c r="BHK26" s="214"/>
      <c r="BHL26" s="214"/>
      <c r="BHM26" s="214"/>
      <c r="BHN26" s="214"/>
      <c r="BHO26" s="214"/>
      <c r="BHP26" s="214"/>
      <c r="BHQ26" s="214"/>
      <c r="BHR26" s="214"/>
      <c r="BHS26" s="214"/>
      <c r="BHT26" s="214"/>
      <c r="BHU26" s="214"/>
      <c r="BHV26" s="214"/>
      <c r="BHW26" s="214"/>
      <c r="BHX26" s="214"/>
      <c r="BHY26" s="214"/>
      <c r="BHZ26" s="214"/>
      <c r="BIA26" s="214"/>
      <c r="BIB26" s="214"/>
      <c r="BIC26" s="214"/>
      <c r="BID26" s="214"/>
      <c r="BIE26" s="214"/>
      <c r="BIF26" s="214"/>
      <c r="BIG26" s="214"/>
      <c r="BIH26" s="214"/>
      <c r="BII26" s="214"/>
      <c r="BIJ26" s="214"/>
      <c r="BIK26" s="214"/>
      <c r="BIL26" s="214"/>
      <c r="BIM26" s="214"/>
      <c r="BIN26" s="214"/>
      <c r="BIO26" s="214"/>
      <c r="BIP26" s="214"/>
      <c r="BIQ26" s="214"/>
      <c r="BIR26" s="214"/>
      <c r="BIS26" s="214"/>
      <c r="BIT26" s="214"/>
      <c r="BIU26" s="214"/>
      <c r="BIV26" s="214"/>
      <c r="BIW26" s="214"/>
      <c r="BIX26" s="214"/>
      <c r="BIY26" s="214"/>
      <c r="BIZ26" s="214"/>
      <c r="BJA26" s="214"/>
      <c r="BJB26" s="214"/>
      <c r="BJC26" s="214"/>
      <c r="BJD26" s="214"/>
      <c r="BJE26" s="214"/>
      <c r="BJF26" s="214"/>
      <c r="BJG26" s="214"/>
      <c r="BJH26" s="214"/>
      <c r="BJI26" s="214"/>
      <c r="BJJ26" s="214"/>
      <c r="BJK26" s="214"/>
      <c r="BJL26" s="214"/>
      <c r="BJM26" s="214"/>
      <c r="BJN26" s="214"/>
      <c r="BJO26" s="214"/>
      <c r="BJP26" s="214"/>
      <c r="BJQ26" s="214"/>
      <c r="BJR26" s="214"/>
      <c r="BJS26" s="214"/>
      <c r="BJT26" s="214"/>
      <c r="BJU26" s="214"/>
      <c r="BJV26" s="214"/>
      <c r="BJW26" s="214"/>
      <c r="BJX26" s="214"/>
      <c r="BJY26" s="214"/>
      <c r="BJZ26" s="214"/>
      <c r="BKA26" s="214"/>
      <c r="BKB26" s="214"/>
      <c r="BKC26" s="214"/>
      <c r="BKD26" s="214"/>
      <c r="BKE26" s="214"/>
      <c r="BKF26" s="214"/>
      <c r="BKG26" s="214"/>
      <c r="BKH26" s="214"/>
      <c r="BKI26" s="214"/>
      <c r="BKJ26" s="214"/>
      <c r="BKK26" s="214"/>
      <c r="BKL26" s="214"/>
      <c r="BKM26" s="214"/>
      <c r="BKN26" s="214"/>
      <c r="BKO26" s="214"/>
      <c r="BKP26" s="214"/>
      <c r="BKQ26" s="214"/>
      <c r="BKR26" s="214"/>
      <c r="BKS26" s="214"/>
      <c r="BKT26" s="214"/>
      <c r="BKU26" s="214"/>
      <c r="BKV26" s="214"/>
      <c r="BKW26" s="214"/>
      <c r="BKX26" s="214"/>
      <c r="BKY26" s="214"/>
      <c r="BKZ26" s="214"/>
      <c r="BLA26" s="214"/>
      <c r="BLB26" s="214"/>
      <c r="BLC26" s="214"/>
      <c r="BLD26" s="214"/>
      <c r="BLE26" s="214"/>
      <c r="BLF26" s="214"/>
      <c r="BLG26" s="214"/>
      <c r="BLH26" s="214"/>
      <c r="BLI26" s="214"/>
      <c r="BLJ26" s="214"/>
      <c r="BLK26" s="214"/>
      <c r="BLL26" s="214"/>
      <c r="BLM26" s="214"/>
      <c r="BLN26" s="214"/>
      <c r="BLO26" s="214"/>
      <c r="BLP26" s="231"/>
    </row>
    <row r="27" spans="1:1680" s="232" customFormat="1" ht="27.15" customHeight="1" x14ac:dyDescent="0.25">
      <c r="A27" s="452"/>
      <c r="B27" s="454"/>
      <c r="C27" s="457"/>
      <c r="D27" s="225" t="s">
        <v>37</v>
      </c>
      <c r="E27" s="234">
        <v>0</v>
      </c>
      <c r="F27" s="234">
        <v>0</v>
      </c>
      <c r="G27" s="222">
        <v>0</v>
      </c>
      <c r="H27" s="459">
        <v>2</v>
      </c>
      <c r="I27" s="439" t="s">
        <v>455</v>
      </c>
      <c r="J27" s="439">
        <v>4</v>
      </c>
      <c r="K27" s="436">
        <v>4</v>
      </c>
      <c r="L27" s="439">
        <f>K27/J27*100</f>
        <v>100</v>
      </c>
      <c r="M27" s="443" t="s">
        <v>456</v>
      </c>
      <c r="N27" s="443" t="s">
        <v>457</v>
      </c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  <c r="DY27" s="214"/>
      <c r="DZ27" s="214"/>
      <c r="EA27" s="214"/>
      <c r="EB27" s="214"/>
      <c r="EC27" s="214"/>
      <c r="ED27" s="214"/>
      <c r="EE27" s="214"/>
      <c r="EF27" s="214"/>
      <c r="EG27" s="214"/>
      <c r="EH27" s="214"/>
      <c r="EI27" s="214"/>
      <c r="EJ27" s="214"/>
      <c r="EK27" s="214"/>
      <c r="EL27" s="214"/>
      <c r="EM27" s="214"/>
      <c r="EN27" s="214"/>
      <c r="EO27" s="214"/>
      <c r="EP27" s="214"/>
      <c r="EQ27" s="214"/>
      <c r="ER27" s="214"/>
      <c r="ES27" s="214"/>
      <c r="ET27" s="214"/>
      <c r="EU27" s="214"/>
      <c r="EV27" s="214"/>
      <c r="EW27" s="214"/>
      <c r="EX27" s="214"/>
      <c r="EY27" s="214"/>
      <c r="EZ27" s="214"/>
      <c r="FA27" s="214"/>
      <c r="FB27" s="214"/>
      <c r="FC27" s="214"/>
      <c r="FD27" s="214"/>
      <c r="FE27" s="214"/>
      <c r="FF27" s="214"/>
      <c r="FG27" s="214"/>
      <c r="FH27" s="214"/>
      <c r="FI27" s="214"/>
      <c r="FJ27" s="214"/>
      <c r="FK27" s="214"/>
      <c r="FL27" s="214"/>
      <c r="FM27" s="214"/>
      <c r="FN27" s="214"/>
      <c r="FO27" s="214"/>
      <c r="FP27" s="214"/>
      <c r="FQ27" s="214"/>
      <c r="FR27" s="214"/>
      <c r="FS27" s="214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  <c r="IW27" s="214"/>
      <c r="IX27" s="214"/>
      <c r="IY27" s="214"/>
      <c r="IZ27" s="214"/>
      <c r="JA27" s="214"/>
      <c r="JB27" s="214"/>
      <c r="JC27" s="214"/>
      <c r="JD27" s="214"/>
      <c r="JE27" s="214"/>
      <c r="JF27" s="214"/>
      <c r="JG27" s="214"/>
      <c r="JH27" s="214"/>
      <c r="JI27" s="214"/>
      <c r="JJ27" s="214"/>
      <c r="JK27" s="214"/>
      <c r="JL27" s="214"/>
      <c r="JM27" s="214"/>
      <c r="JN27" s="214"/>
      <c r="JO27" s="214"/>
      <c r="JP27" s="214"/>
      <c r="JQ27" s="214"/>
      <c r="JR27" s="214"/>
      <c r="JS27" s="214"/>
      <c r="JT27" s="214"/>
      <c r="JU27" s="214"/>
      <c r="JV27" s="214"/>
      <c r="JW27" s="214"/>
      <c r="JX27" s="214"/>
      <c r="JY27" s="214"/>
      <c r="JZ27" s="214"/>
      <c r="KA27" s="214"/>
      <c r="KB27" s="214"/>
      <c r="KC27" s="214"/>
      <c r="KD27" s="214"/>
      <c r="KE27" s="214"/>
      <c r="KF27" s="214"/>
      <c r="KG27" s="214"/>
      <c r="KH27" s="214"/>
      <c r="KI27" s="214"/>
      <c r="KJ27" s="214"/>
      <c r="KK27" s="214"/>
      <c r="KL27" s="214"/>
      <c r="KM27" s="214"/>
      <c r="KN27" s="214"/>
      <c r="KO27" s="214"/>
      <c r="KP27" s="214"/>
      <c r="KQ27" s="214"/>
      <c r="KR27" s="214"/>
      <c r="KS27" s="214"/>
      <c r="KT27" s="214"/>
      <c r="KU27" s="214"/>
      <c r="KV27" s="214"/>
      <c r="KW27" s="214"/>
      <c r="KX27" s="214"/>
      <c r="KY27" s="214"/>
      <c r="KZ27" s="214"/>
      <c r="LA27" s="214"/>
      <c r="LB27" s="214"/>
      <c r="LC27" s="214"/>
      <c r="LD27" s="214"/>
      <c r="LE27" s="214"/>
      <c r="LF27" s="214"/>
      <c r="LG27" s="214"/>
      <c r="LH27" s="214"/>
      <c r="LI27" s="214"/>
      <c r="LJ27" s="214"/>
      <c r="LK27" s="214"/>
      <c r="LL27" s="214"/>
      <c r="LM27" s="214"/>
      <c r="LN27" s="214"/>
      <c r="LO27" s="214"/>
      <c r="LP27" s="214"/>
      <c r="LQ27" s="214"/>
      <c r="LR27" s="214"/>
      <c r="LS27" s="214"/>
      <c r="LT27" s="214"/>
      <c r="LU27" s="214"/>
      <c r="LV27" s="214"/>
      <c r="LW27" s="214"/>
      <c r="LX27" s="214"/>
      <c r="LY27" s="214"/>
      <c r="LZ27" s="214"/>
      <c r="MA27" s="214"/>
      <c r="MB27" s="214"/>
      <c r="MC27" s="214"/>
      <c r="MD27" s="214"/>
      <c r="ME27" s="214"/>
      <c r="MF27" s="214"/>
      <c r="MG27" s="214"/>
      <c r="MH27" s="214"/>
      <c r="MI27" s="214"/>
      <c r="MJ27" s="214"/>
      <c r="MK27" s="214"/>
      <c r="ML27" s="214"/>
      <c r="MM27" s="214"/>
      <c r="MN27" s="214"/>
      <c r="MO27" s="214"/>
      <c r="MP27" s="214"/>
      <c r="MQ27" s="214"/>
      <c r="MR27" s="214"/>
      <c r="MS27" s="214"/>
      <c r="MT27" s="214"/>
      <c r="MU27" s="214"/>
      <c r="MV27" s="214"/>
      <c r="MW27" s="214"/>
      <c r="MX27" s="214"/>
      <c r="MY27" s="214"/>
      <c r="MZ27" s="214"/>
      <c r="NA27" s="214"/>
      <c r="NB27" s="214"/>
      <c r="NC27" s="214"/>
      <c r="ND27" s="214"/>
      <c r="NE27" s="214"/>
      <c r="NF27" s="214"/>
      <c r="NG27" s="214"/>
      <c r="NH27" s="214"/>
      <c r="NI27" s="214"/>
      <c r="NJ27" s="214"/>
      <c r="NK27" s="214"/>
      <c r="NL27" s="214"/>
      <c r="NM27" s="214"/>
      <c r="NN27" s="214"/>
      <c r="NO27" s="214"/>
      <c r="NP27" s="214"/>
      <c r="NQ27" s="214"/>
      <c r="NR27" s="214"/>
      <c r="NS27" s="214"/>
      <c r="NT27" s="214"/>
      <c r="NU27" s="214"/>
      <c r="NV27" s="214"/>
      <c r="NW27" s="214"/>
      <c r="NX27" s="214"/>
      <c r="NY27" s="214"/>
      <c r="NZ27" s="214"/>
      <c r="OA27" s="214"/>
      <c r="OB27" s="214"/>
      <c r="OC27" s="214"/>
      <c r="OD27" s="214"/>
      <c r="OE27" s="214"/>
      <c r="OF27" s="214"/>
      <c r="OG27" s="214"/>
      <c r="OH27" s="214"/>
      <c r="OI27" s="214"/>
      <c r="OJ27" s="214"/>
      <c r="OK27" s="214"/>
      <c r="OL27" s="214"/>
      <c r="OM27" s="214"/>
      <c r="ON27" s="214"/>
      <c r="OO27" s="214"/>
      <c r="OP27" s="214"/>
      <c r="OQ27" s="214"/>
      <c r="OR27" s="214"/>
      <c r="OS27" s="214"/>
      <c r="OT27" s="214"/>
      <c r="OU27" s="214"/>
      <c r="OV27" s="214"/>
      <c r="OW27" s="214"/>
      <c r="OX27" s="214"/>
      <c r="OY27" s="214"/>
      <c r="OZ27" s="214"/>
      <c r="PA27" s="214"/>
      <c r="PB27" s="214"/>
      <c r="PC27" s="214"/>
      <c r="PD27" s="214"/>
      <c r="PE27" s="214"/>
      <c r="PF27" s="214"/>
      <c r="PG27" s="214"/>
      <c r="PH27" s="214"/>
      <c r="PI27" s="214"/>
      <c r="PJ27" s="214"/>
      <c r="PK27" s="214"/>
      <c r="PL27" s="214"/>
      <c r="PM27" s="214"/>
      <c r="PN27" s="214"/>
      <c r="PO27" s="214"/>
      <c r="PP27" s="214"/>
      <c r="PQ27" s="214"/>
      <c r="PR27" s="214"/>
      <c r="PS27" s="214"/>
      <c r="PT27" s="214"/>
      <c r="PU27" s="214"/>
      <c r="PV27" s="214"/>
      <c r="PW27" s="214"/>
      <c r="PX27" s="214"/>
      <c r="PY27" s="214"/>
      <c r="PZ27" s="214"/>
      <c r="QA27" s="214"/>
      <c r="QB27" s="214"/>
      <c r="QC27" s="214"/>
      <c r="QD27" s="214"/>
      <c r="QE27" s="214"/>
      <c r="QF27" s="214"/>
      <c r="QG27" s="214"/>
      <c r="QH27" s="214"/>
      <c r="QI27" s="214"/>
      <c r="QJ27" s="214"/>
      <c r="QK27" s="214"/>
      <c r="QL27" s="214"/>
      <c r="QM27" s="214"/>
      <c r="QN27" s="214"/>
      <c r="QO27" s="214"/>
      <c r="QP27" s="214"/>
      <c r="QQ27" s="214"/>
      <c r="QR27" s="214"/>
      <c r="QS27" s="214"/>
      <c r="QT27" s="214"/>
      <c r="QU27" s="214"/>
      <c r="QV27" s="214"/>
      <c r="QW27" s="214"/>
      <c r="QX27" s="214"/>
      <c r="QY27" s="214"/>
      <c r="QZ27" s="214"/>
      <c r="RA27" s="214"/>
      <c r="RB27" s="214"/>
      <c r="RC27" s="214"/>
      <c r="RD27" s="214"/>
      <c r="RE27" s="214"/>
      <c r="RF27" s="214"/>
      <c r="RG27" s="214"/>
      <c r="RH27" s="214"/>
      <c r="RI27" s="214"/>
      <c r="RJ27" s="214"/>
      <c r="RK27" s="214"/>
      <c r="RL27" s="214"/>
      <c r="RM27" s="214"/>
      <c r="RN27" s="214"/>
      <c r="RO27" s="214"/>
      <c r="RP27" s="214"/>
      <c r="RQ27" s="214"/>
      <c r="RR27" s="214"/>
      <c r="RS27" s="214"/>
      <c r="RT27" s="214"/>
      <c r="RU27" s="214"/>
      <c r="RV27" s="214"/>
      <c r="RW27" s="214"/>
      <c r="RX27" s="214"/>
      <c r="RY27" s="214"/>
      <c r="RZ27" s="214"/>
      <c r="SA27" s="214"/>
      <c r="SB27" s="214"/>
      <c r="SC27" s="214"/>
      <c r="SD27" s="214"/>
      <c r="SE27" s="214"/>
      <c r="SF27" s="214"/>
      <c r="SG27" s="214"/>
      <c r="SH27" s="214"/>
      <c r="SI27" s="214"/>
      <c r="SJ27" s="214"/>
      <c r="SK27" s="214"/>
      <c r="SL27" s="214"/>
      <c r="SM27" s="214"/>
      <c r="SN27" s="214"/>
      <c r="SO27" s="214"/>
      <c r="SP27" s="214"/>
      <c r="SQ27" s="214"/>
      <c r="SR27" s="214"/>
      <c r="SS27" s="214"/>
      <c r="ST27" s="214"/>
      <c r="SU27" s="214"/>
      <c r="SV27" s="214"/>
      <c r="SW27" s="214"/>
      <c r="SX27" s="214"/>
      <c r="SY27" s="214"/>
      <c r="SZ27" s="214"/>
      <c r="TA27" s="214"/>
      <c r="TB27" s="214"/>
      <c r="TC27" s="214"/>
      <c r="TD27" s="214"/>
      <c r="TE27" s="214"/>
      <c r="TF27" s="214"/>
      <c r="TG27" s="214"/>
      <c r="TH27" s="214"/>
      <c r="TI27" s="214"/>
      <c r="TJ27" s="214"/>
      <c r="TK27" s="214"/>
      <c r="TL27" s="214"/>
      <c r="TM27" s="214"/>
      <c r="TN27" s="214"/>
      <c r="TO27" s="214"/>
      <c r="TP27" s="214"/>
      <c r="TQ27" s="214"/>
      <c r="TR27" s="214"/>
      <c r="TS27" s="214"/>
      <c r="TT27" s="214"/>
      <c r="TU27" s="214"/>
      <c r="TV27" s="214"/>
      <c r="TW27" s="214"/>
      <c r="TX27" s="214"/>
      <c r="TY27" s="214"/>
      <c r="TZ27" s="214"/>
      <c r="UA27" s="214"/>
      <c r="UB27" s="214"/>
      <c r="UC27" s="214"/>
      <c r="UD27" s="214"/>
      <c r="UE27" s="214"/>
      <c r="UF27" s="214"/>
      <c r="UG27" s="214"/>
      <c r="UH27" s="214"/>
      <c r="UI27" s="214"/>
      <c r="UJ27" s="214"/>
      <c r="UK27" s="214"/>
      <c r="UL27" s="214"/>
      <c r="UM27" s="214"/>
      <c r="UN27" s="214"/>
      <c r="UO27" s="214"/>
      <c r="UP27" s="214"/>
      <c r="UQ27" s="214"/>
      <c r="UR27" s="214"/>
      <c r="US27" s="214"/>
      <c r="UT27" s="214"/>
      <c r="UU27" s="214"/>
      <c r="UV27" s="214"/>
      <c r="UW27" s="214"/>
      <c r="UX27" s="214"/>
      <c r="UY27" s="214"/>
      <c r="UZ27" s="214"/>
      <c r="VA27" s="214"/>
      <c r="VB27" s="214"/>
      <c r="VC27" s="214"/>
      <c r="VD27" s="214"/>
      <c r="VE27" s="214"/>
      <c r="VF27" s="214"/>
      <c r="VG27" s="214"/>
      <c r="VH27" s="214"/>
      <c r="VI27" s="214"/>
      <c r="VJ27" s="214"/>
      <c r="VK27" s="214"/>
      <c r="VL27" s="214"/>
      <c r="VM27" s="214"/>
      <c r="VN27" s="214"/>
      <c r="VO27" s="214"/>
      <c r="VP27" s="214"/>
      <c r="VQ27" s="214"/>
      <c r="VR27" s="214"/>
      <c r="VS27" s="214"/>
      <c r="VT27" s="214"/>
      <c r="VU27" s="214"/>
      <c r="VV27" s="214"/>
      <c r="VW27" s="214"/>
      <c r="VX27" s="214"/>
      <c r="VY27" s="214"/>
      <c r="VZ27" s="214"/>
      <c r="WA27" s="214"/>
      <c r="WB27" s="214"/>
      <c r="WC27" s="214"/>
      <c r="WD27" s="214"/>
      <c r="WE27" s="214"/>
      <c r="WF27" s="214"/>
      <c r="WG27" s="214"/>
      <c r="WH27" s="214"/>
      <c r="WI27" s="214"/>
      <c r="WJ27" s="214"/>
      <c r="WK27" s="214"/>
      <c r="WL27" s="214"/>
      <c r="WM27" s="214"/>
      <c r="WN27" s="214"/>
      <c r="WO27" s="214"/>
      <c r="WP27" s="214"/>
      <c r="WQ27" s="214"/>
      <c r="WR27" s="214"/>
      <c r="WS27" s="214"/>
      <c r="WT27" s="214"/>
      <c r="WU27" s="214"/>
      <c r="WV27" s="214"/>
      <c r="WW27" s="214"/>
      <c r="WX27" s="214"/>
      <c r="WY27" s="214"/>
      <c r="WZ27" s="214"/>
      <c r="XA27" s="214"/>
      <c r="XB27" s="214"/>
      <c r="XC27" s="214"/>
      <c r="XD27" s="214"/>
      <c r="XE27" s="214"/>
      <c r="XF27" s="214"/>
      <c r="XG27" s="214"/>
      <c r="XH27" s="214"/>
      <c r="XI27" s="214"/>
      <c r="XJ27" s="214"/>
      <c r="XK27" s="214"/>
      <c r="XL27" s="214"/>
      <c r="XM27" s="214"/>
      <c r="XN27" s="214"/>
      <c r="XO27" s="214"/>
      <c r="XP27" s="214"/>
      <c r="XQ27" s="214"/>
      <c r="XR27" s="214"/>
      <c r="XS27" s="214"/>
      <c r="XT27" s="214"/>
      <c r="XU27" s="214"/>
      <c r="XV27" s="214"/>
      <c r="XW27" s="214"/>
      <c r="XX27" s="214"/>
      <c r="XY27" s="214"/>
      <c r="XZ27" s="214"/>
      <c r="YA27" s="214"/>
      <c r="YB27" s="214"/>
      <c r="YC27" s="214"/>
      <c r="YD27" s="214"/>
      <c r="YE27" s="214"/>
      <c r="YF27" s="214"/>
      <c r="YG27" s="214"/>
      <c r="YH27" s="214"/>
      <c r="YI27" s="214"/>
      <c r="YJ27" s="214"/>
      <c r="YK27" s="214"/>
      <c r="YL27" s="214"/>
      <c r="YM27" s="214"/>
      <c r="YN27" s="214"/>
      <c r="YO27" s="214"/>
      <c r="YP27" s="214"/>
      <c r="YQ27" s="214"/>
      <c r="YR27" s="214"/>
      <c r="YS27" s="214"/>
      <c r="YT27" s="214"/>
      <c r="YU27" s="214"/>
      <c r="YV27" s="214"/>
      <c r="YW27" s="214"/>
      <c r="YX27" s="214"/>
      <c r="YY27" s="214"/>
      <c r="YZ27" s="214"/>
      <c r="ZA27" s="214"/>
      <c r="ZB27" s="214"/>
      <c r="ZC27" s="214"/>
      <c r="ZD27" s="214"/>
      <c r="ZE27" s="214"/>
      <c r="ZF27" s="214"/>
      <c r="ZG27" s="214"/>
      <c r="ZH27" s="214"/>
      <c r="ZI27" s="214"/>
      <c r="ZJ27" s="214"/>
      <c r="ZK27" s="214"/>
      <c r="ZL27" s="214"/>
      <c r="ZM27" s="214"/>
      <c r="ZN27" s="214"/>
      <c r="ZO27" s="214"/>
      <c r="ZP27" s="214"/>
      <c r="ZQ27" s="214"/>
      <c r="ZR27" s="214"/>
      <c r="ZS27" s="214"/>
      <c r="ZT27" s="214"/>
      <c r="ZU27" s="214"/>
      <c r="ZV27" s="214"/>
      <c r="ZW27" s="214"/>
      <c r="ZX27" s="214"/>
      <c r="ZY27" s="214"/>
      <c r="ZZ27" s="214"/>
      <c r="AAA27" s="214"/>
      <c r="AAB27" s="214"/>
      <c r="AAC27" s="214"/>
      <c r="AAD27" s="214"/>
      <c r="AAE27" s="214"/>
      <c r="AAF27" s="214"/>
      <c r="AAG27" s="214"/>
      <c r="AAH27" s="214"/>
      <c r="AAI27" s="214"/>
      <c r="AAJ27" s="214"/>
      <c r="AAK27" s="214"/>
      <c r="AAL27" s="214"/>
      <c r="AAM27" s="214"/>
      <c r="AAN27" s="214"/>
      <c r="AAO27" s="214"/>
      <c r="AAP27" s="214"/>
      <c r="AAQ27" s="214"/>
      <c r="AAR27" s="214"/>
      <c r="AAS27" s="214"/>
      <c r="AAT27" s="214"/>
      <c r="AAU27" s="214"/>
      <c r="AAV27" s="214"/>
      <c r="AAW27" s="214"/>
      <c r="AAX27" s="214"/>
      <c r="AAY27" s="214"/>
      <c r="AAZ27" s="214"/>
      <c r="ABA27" s="214"/>
      <c r="ABB27" s="214"/>
      <c r="ABC27" s="214"/>
      <c r="ABD27" s="214"/>
      <c r="ABE27" s="214"/>
      <c r="ABF27" s="214"/>
      <c r="ABG27" s="214"/>
      <c r="ABH27" s="214"/>
      <c r="ABI27" s="214"/>
      <c r="ABJ27" s="214"/>
      <c r="ABK27" s="214"/>
      <c r="ABL27" s="214"/>
      <c r="ABM27" s="214"/>
      <c r="ABN27" s="214"/>
      <c r="ABO27" s="214"/>
      <c r="ABP27" s="214"/>
      <c r="ABQ27" s="214"/>
      <c r="ABR27" s="214"/>
      <c r="ABS27" s="214"/>
      <c r="ABT27" s="214"/>
      <c r="ABU27" s="214"/>
      <c r="ABV27" s="214"/>
      <c r="ABW27" s="214"/>
      <c r="ABX27" s="214"/>
      <c r="ABY27" s="214"/>
      <c r="ABZ27" s="214"/>
      <c r="ACA27" s="214"/>
      <c r="ACB27" s="214"/>
      <c r="ACC27" s="214"/>
      <c r="ACD27" s="214"/>
      <c r="ACE27" s="214"/>
      <c r="ACF27" s="214"/>
      <c r="ACG27" s="214"/>
      <c r="ACH27" s="214"/>
      <c r="ACI27" s="214"/>
      <c r="ACJ27" s="214"/>
      <c r="ACK27" s="214"/>
      <c r="ACL27" s="214"/>
      <c r="ACM27" s="214"/>
      <c r="ACN27" s="214"/>
      <c r="ACO27" s="214"/>
      <c r="ACP27" s="214"/>
      <c r="ACQ27" s="214"/>
      <c r="ACR27" s="214"/>
      <c r="ACS27" s="214"/>
      <c r="ACT27" s="214"/>
      <c r="ACU27" s="214"/>
      <c r="ACV27" s="214"/>
      <c r="ACW27" s="214"/>
      <c r="ACX27" s="214"/>
      <c r="ACY27" s="214"/>
      <c r="ACZ27" s="214"/>
      <c r="ADA27" s="214"/>
      <c r="ADB27" s="214"/>
      <c r="ADC27" s="214"/>
      <c r="ADD27" s="214"/>
      <c r="ADE27" s="214"/>
      <c r="ADF27" s="214"/>
      <c r="ADG27" s="214"/>
      <c r="ADH27" s="214"/>
      <c r="ADI27" s="214"/>
      <c r="ADJ27" s="214"/>
      <c r="ADK27" s="214"/>
      <c r="ADL27" s="214"/>
      <c r="ADM27" s="214"/>
      <c r="ADN27" s="214"/>
      <c r="ADO27" s="214"/>
      <c r="ADP27" s="214"/>
      <c r="ADQ27" s="214"/>
      <c r="ADR27" s="214"/>
      <c r="ADS27" s="214"/>
      <c r="ADT27" s="214"/>
      <c r="ADU27" s="214"/>
      <c r="ADV27" s="214"/>
      <c r="ADW27" s="214"/>
      <c r="ADX27" s="214"/>
      <c r="ADY27" s="214"/>
      <c r="ADZ27" s="214"/>
      <c r="AEA27" s="214"/>
      <c r="AEB27" s="214"/>
      <c r="AEC27" s="214"/>
      <c r="AED27" s="214"/>
      <c r="AEE27" s="214"/>
      <c r="AEF27" s="214"/>
      <c r="AEG27" s="214"/>
      <c r="AEH27" s="214"/>
      <c r="AEI27" s="214"/>
      <c r="AEJ27" s="214"/>
      <c r="AEK27" s="214"/>
      <c r="AEL27" s="214"/>
      <c r="AEM27" s="214"/>
      <c r="AEN27" s="214"/>
      <c r="AEO27" s="214"/>
      <c r="AEP27" s="214"/>
      <c r="AEQ27" s="214"/>
      <c r="AER27" s="214"/>
      <c r="AES27" s="214"/>
      <c r="AET27" s="214"/>
      <c r="AEU27" s="214"/>
      <c r="AEV27" s="214"/>
      <c r="AEW27" s="214"/>
      <c r="AEX27" s="214"/>
      <c r="AEY27" s="214"/>
      <c r="AEZ27" s="214"/>
      <c r="AFA27" s="214"/>
      <c r="AFB27" s="214"/>
      <c r="AFC27" s="214"/>
      <c r="AFD27" s="214"/>
      <c r="AFE27" s="214"/>
      <c r="AFF27" s="214"/>
      <c r="AFG27" s="214"/>
      <c r="AFH27" s="214"/>
      <c r="AFI27" s="214"/>
      <c r="AFJ27" s="214"/>
      <c r="AFK27" s="214"/>
      <c r="AFL27" s="214"/>
      <c r="AFM27" s="214"/>
      <c r="AFN27" s="214"/>
      <c r="AFO27" s="214"/>
      <c r="AFP27" s="214"/>
      <c r="AFQ27" s="214"/>
      <c r="AFR27" s="214"/>
      <c r="AFS27" s="214"/>
      <c r="AFT27" s="214"/>
      <c r="AFU27" s="214"/>
      <c r="AFV27" s="214"/>
      <c r="AFW27" s="214"/>
      <c r="AFX27" s="214"/>
      <c r="AFY27" s="214"/>
      <c r="AFZ27" s="214"/>
      <c r="AGA27" s="214"/>
      <c r="AGB27" s="214"/>
      <c r="AGC27" s="214"/>
      <c r="AGD27" s="214"/>
      <c r="AGE27" s="214"/>
      <c r="AGF27" s="214"/>
      <c r="AGG27" s="214"/>
      <c r="AGH27" s="214"/>
      <c r="AGI27" s="214"/>
      <c r="AGJ27" s="214"/>
      <c r="AGK27" s="214"/>
      <c r="AGL27" s="214"/>
      <c r="AGM27" s="214"/>
      <c r="AGN27" s="214"/>
      <c r="AGO27" s="214"/>
      <c r="AGP27" s="214"/>
      <c r="AGQ27" s="214"/>
      <c r="AGR27" s="214"/>
      <c r="AGS27" s="214"/>
      <c r="AGT27" s="214"/>
      <c r="AGU27" s="214"/>
      <c r="AGV27" s="214"/>
      <c r="AGW27" s="214"/>
      <c r="AGX27" s="214"/>
      <c r="AGY27" s="214"/>
      <c r="AGZ27" s="214"/>
      <c r="AHA27" s="214"/>
      <c r="AHB27" s="214"/>
      <c r="AHC27" s="214"/>
      <c r="AHD27" s="214"/>
      <c r="AHE27" s="214"/>
      <c r="AHF27" s="214"/>
      <c r="AHG27" s="214"/>
      <c r="AHH27" s="214"/>
      <c r="AHI27" s="214"/>
      <c r="AHJ27" s="214"/>
      <c r="AHK27" s="214"/>
      <c r="AHL27" s="214"/>
      <c r="AHM27" s="214"/>
      <c r="AHN27" s="214"/>
      <c r="AHO27" s="214"/>
      <c r="AHP27" s="214"/>
      <c r="AHQ27" s="214"/>
      <c r="AHR27" s="214"/>
      <c r="AHS27" s="214"/>
      <c r="AHT27" s="214"/>
      <c r="AHU27" s="214"/>
      <c r="AHV27" s="214"/>
      <c r="AHW27" s="214"/>
      <c r="AHX27" s="214"/>
      <c r="AHY27" s="214"/>
      <c r="AHZ27" s="214"/>
      <c r="AIA27" s="214"/>
      <c r="AIB27" s="214"/>
      <c r="AIC27" s="214"/>
      <c r="AID27" s="214"/>
      <c r="AIE27" s="214"/>
      <c r="AIF27" s="214"/>
      <c r="AIG27" s="214"/>
      <c r="AIH27" s="214"/>
      <c r="AII27" s="214"/>
      <c r="AIJ27" s="214"/>
      <c r="AIK27" s="214"/>
      <c r="AIL27" s="214"/>
      <c r="AIM27" s="214"/>
      <c r="AIN27" s="214"/>
      <c r="AIO27" s="214"/>
      <c r="AIP27" s="214"/>
      <c r="AIQ27" s="214"/>
      <c r="AIR27" s="214"/>
      <c r="AIS27" s="214"/>
      <c r="AIT27" s="214"/>
      <c r="AIU27" s="214"/>
      <c r="AIV27" s="214"/>
      <c r="AIW27" s="214"/>
      <c r="AIX27" s="214"/>
      <c r="AIY27" s="214"/>
      <c r="AIZ27" s="214"/>
      <c r="AJA27" s="214"/>
      <c r="AJB27" s="214"/>
      <c r="AJC27" s="214"/>
      <c r="AJD27" s="214"/>
      <c r="AJE27" s="214"/>
      <c r="AJF27" s="214"/>
      <c r="AJG27" s="214"/>
      <c r="AJH27" s="214"/>
      <c r="AJI27" s="214"/>
      <c r="AJJ27" s="214"/>
      <c r="AJK27" s="214"/>
      <c r="AJL27" s="214"/>
      <c r="AJM27" s="214"/>
      <c r="AJN27" s="214"/>
      <c r="AJO27" s="214"/>
      <c r="AJP27" s="214"/>
      <c r="AJQ27" s="214"/>
      <c r="AJR27" s="214"/>
      <c r="AJS27" s="214"/>
      <c r="AJT27" s="214"/>
      <c r="AJU27" s="214"/>
      <c r="AJV27" s="214"/>
      <c r="AJW27" s="214"/>
      <c r="AJX27" s="214"/>
      <c r="AJY27" s="214"/>
      <c r="AJZ27" s="214"/>
      <c r="AKA27" s="214"/>
      <c r="AKB27" s="214"/>
      <c r="AKC27" s="214"/>
      <c r="AKD27" s="214"/>
      <c r="AKE27" s="214"/>
      <c r="AKF27" s="214"/>
      <c r="AKG27" s="214"/>
      <c r="AKH27" s="214"/>
      <c r="AKI27" s="214"/>
      <c r="AKJ27" s="214"/>
      <c r="AKK27" s="214"/>
      <c r="AKL27" s="214"/>
      <c r="AKM27" s="214"/>
      <c r="AKN27" s="214"/>
      <c r="AKO27" s="214"/>
      <c r="AKP27" s="214"/>
      <c r="AKQ27" s="214"/>
      <c r="AKR27" s="214"/>
      <c r="AKS27" s="214"/>
      <c r="AKT27" s="214"/>
      <c r="AKU27" s="214"/>
      <c r="AKV27" s="214"/>
      <c r="AKW27" s="214"/>
      <c r="AKX27" s="214"/>
      <c r="AKY27" s="214"/>
      <c r="AKZ27" s="214"/>
      <c r="ALA27" s="214"/>
      <c r="ALB27" s="214"/>
      <c r="ALC27" s="214"/>
      <c r="ALD27" s="214"/>
      <c r="ALE27" s="214"/>
      <c r="ALF27" s="214"/>
      <c r="ALG27" s="214"/>
      <c r="ALH27" s="214"/>
      <c r="ALI27" s="214"/>
      <c r="ALJ27" s="214"/>
      <c r="ALK27" s="214"/>
      <c r="ALL27" s="214"/>
      <c r="ALM27" s="214"/>
      <c r="ALN27" s="214"/>
      <c r="ALO27" s="214"/>
      <c r="ALP27" s="214"/>
      <c r="ALQ27" s="214"/>
      <c r="ALR27" s="214"/>
      <c r="ALS27" s="214"/>
      <c r="ALT27" s="214"/>
      <c r="ALU27" s="214"/>
      <c r="ALV27" s="214"/>
      <c r="ALW27" s="214"/>
      <c r="ALX27" s="214"/>
      <c r="ALY27" s="214"/>
      <c r="ALZ27" s="214"/>
      <c r="AMA27" s="214"/>
      <c r="AMB27" s="214"/>
      <c r="AMC27" s="214"/>
      <c r="AMD27" s="214"/>
      <c r="AME27" s="214"/>
      <c r="AMF27" s="214"/>
      <c r="AMG27" s="214"/>
      <c r="AMH27" s="214"/>
      <c r="AMI27" s="214"/>
      <c r="AMJ27" s="214"/>
      <c r="AMK27" s="214"/>
      <c r="AML27" s="214"/>
      <c r="AMM27" s="214"/>
      <c r="AMN27" s="214"/>
      <c r="AMO27" s="214"/>
      <c r="AMP27" s="214"/>
      <c r="AMQ27" s="214"/>
      <c r="AMR27" s="214"/>
      <c r="AMS27" s="214"/>
      <c r="AMT27" s="214"/>
      <c r="AMU27" s="214"/>
      <c r="AMV27" s="214"/>
      <c r="AMW27" s="214"/>
      <c r="AMX27" s="214"/>
      <c r="AMY27" s="214"/>
      <c r="AMZ27" s="214"/>
      <c r="ANA27" s="214"/>
      <c r="ANB27" s="214"/>
      <c r="ANC27" s="214"/>
      <c r="AND27" s="214"/>
      <c r="ANE27" s="214"/>
      <c r="ANF27" s="214"/>
      <c r="ANG27" s="214"/>
      <c r="ANH27" s="214"/>
      <c r="ANI27" s="214"/>
      <c r="ANJ27" s="214"/>
      <c r="ANK27" s="214"/>
      <c r="ANL27" s="214"/>
      <c r="ANM27" s="214"/>
      <c r="ANN27" s="214"/>
      <c r="ANO27" s="214"/>
      <c r="ANP27" s="214"/>
      <c r="ANQ27" s="214"/>
      <c r="ANR27" s="214"/>
      <c r="ANS27" s="214"/>
      <c r="ANT27" s="214"/>
      <c r="ANU27" s="214"/>
      <c r="ANV27" s="214"/>
      <c r="ANW27" s="214"/>
      <c r="ANX27" s="214"/>
      <c r="ANY27" s="214"/>
      <c r="ANZ27" s="214"/>
      <c r="AOA27" s="214"/>
      <c r="AOB27" s="214"/>
      <c r="AOC27" s="214"/>
      <c r="AOD27" s="214"/>
      <c r="AOE27" s="214"/>
      <c r="AOF27" s="214"/>
      <c r="AOG27" s="214"/>
      <c r="AOH27" s="214"/>
      <c r="AOI27" s="214"/>
      <c r="AOJ27" s="214"/>
      <c r="AOK27" s="214"/>
      <c r="AOL27" s="214"/>
      <c r="AOM27" s="214"/>
      <c r="AON27" s="214"/>
      <c r="AOO27" s="214"/>
      <c r="AOP27" s="214"/>
      <c r="AOQ27" s="214"/>
      <c r="AOR27" s="214"/>
      <c r="AOS27" s="214"/>
      <c r="AOT27" s="214"/>
      <c r="AOU27" s="214"/>
      <c r="AOV27" s="214"/>
      <c r="AOW27" s="214"/>
      <c r="AOX27" s="214"/>
      <c r="AOY27" s="214"/>
      <c r="AOZ27" s="214"/>
      <c r="APA27" s="214"/>
      <c r="APB27" s="214"/>
      <c r="APC27" s="214"/>
      <c r="APD27" s="214"/>
      <c r="APE27" s="214"/>
      <c r="APF27" s="214"/>
      <c r="APG27" s="214"/>
      <c r="APH27" s="214"/>
      <c r="API27" s="214"/>
      <c r="APJ27" s="214"/>
      <c r="APK27" s="214"/>
      <c r="APL27" s="214"/>
      <c r="APM27" s="214"/>
      <c r="APN27" s="214"/>
      <c r="APO27" s="214"/>
      <c r="APP27" s="214"/>
      <c r="APQ27" s="214"/>
      <c r="APR27" s="214"/>
      <c r="APS27" s="214"/>
      <c r="APT27" s="214"/>
      <c r="APU27" s="214"/>
      <c r="APV27" s="214"/>
      <c r="APW27" s="214"/>
      <c r="APX27" s="214"/>
      <c r="APY27" s="214"/>
      <c r="APZ27" s="214"/>
      <c r="AQA27" s="214"/>
      <c r="AQB27" s="214"/>
      <c r="AQC27" s="214"/>
      <c r="AQD27" s="214"/>
      <c r="AQE27" s="214"/>
      <c r="AQF27" s="214"/>
      <c r="AQG27" s="214"/>
      <c r="AQH27" s="214"/>
      <c r="AQI27" s="214"/>
      <c r="AQJ27" s="214"/>
      <c r="AQK27" s="214"/>
      <c r="AQL27" s="214"/>
      <c r="AQM27" s="214"/>
      <c r="AQN27" s="214"/>
      <c r="AQO27" s="214"/>
      <c r="AQP27" s="214"/>
      <c r="AQQ27" s="214"/>
      <c r="AQR27" s="214"/>
      <c r="AQS27" s="214"/>
      <c r="AQT27" s="214"/>
      <c r="AQU27" s="214"/>
      <c r="AQV27" s="214"/>
      <c r="AQW27" s="214"/>
      <c r="AQX27" s="214"/>
      <c r="AQY27" s="214"/>
      <c r="AQZ27" s="214"/>
      <c r="ARA27" s="214"/>
      <c r="ARB27" s="214"/>
      <c r="ARC27" s="214"/>
      <c r="ARD27" s="214"/>
      <c r="ARE27" s="214"/>
      <c r="ARF27" s="214"/>
      <c r="ARG27" s="214"/>
      <c r="ARH27" s="214"/>
      <c r="ARI27" s="214"/>
      <c r="ARJ27" s="214"/>
      <c r="ARK27" s="214"/>
      <c r="ARL27" s="214"/>
      <c r="ARM27" s="214"/>
      <c r="ARN27" s="214"/>
      <c r="ARO27" s="214"/>
      <c r="ARP27" s="214"/>
      <c r="ARQ27" s="214"/>
      <c r="ARR27" s="214"/>
      <c r="ARS27" s="214"/>
      <c r="ART27" s="214"/>
      <c r="ARU27" s="214"/>
      <c r="ARV27" s="214"/>
      <c r="ARW27" s="214"/>
      <c r="ARX27" s="214"/>
      <c r="ARY27" s="214"/>
      <c r="ARZ27" s="214"/>
      <c r="ASA27" s="214"/>
      <c r="ASB27" s="214"/>
      <c r="ASC27" s="214"/>
      <c r="ASD27" s="214"/>
      <c r="ASE27" s="214"/>
      <c r="ASF27" s="214"/>
      <c r="ASG27" s="214"/>
      <c r="ASH27" s="214"/>
      <c r="ASI27" s="214"/>
      <c r="ASJ27" s="214"/>
      <c r="ASK27" s="214"/>
      <c r="ASL27" s="214"/>
      <c r="ASM27" s="214"/>
      <c r="ASN27" s="214"/>
      <c r="ASO27" s="214"/>
      <c r="ASP27" s="214"/>
      <c r="ASQ27" s="214"/>
      <c r="ASR27" s="214"/>
      <c r="ASS27" s="214"/>
      <c r="AST27" s="214"/>
      <c r="ASU27" s="214"/>
      <c r="ASV27" s="214"/>
      <c r="ASW27" s="214"/>
      <c r="ASX27" s="214"/>
      <c r="ASY27" s="214"/>
      <c r="ASZ27" s="214"/>
      <c r="ATA27" s="214"/>
      <c r="ATB27" s="214"/>
      <c r="ATC27" s="214"/>
      <c r="ATD27" s="214"/>
      <c r="ATE27" s="214"/>
      <c r="ATF27" s="214"/>
      <c r="ATG27" s="214"/>
      <c r="ATH27" s="214"/>
      <c r="ATI27" s="214"/>
      <c r="ATJ27" s="214"/>
      <c r="ATK27" s="214"/>
      <c r="ATL27" s="214"/>
      <c r="ATM27" s="214"/>
      <c r="ATN27" s="214"/>
      <c r="ATO27" s="214"/>
      <c r="ATP27" s="214"/>
      <c r="ATQ27" s="214"/>
      <c r="ATR27" s="214"/>
      <c r="ATS27" s="214"/>
      <c r="ATT27" s="214"/>
      <c r="ATU27" s="214"/>
      <c r="ATV27" s="214"/>
      <c r="ATW27" s="214"/>
      <c r="ATX27" s="214"/>
      <c r="ATY27" s="214"/>
      <c r="ATZ27" s="214"/>
      <c r="AUA27" s="214"/>
      <c r="AUB27" s="214"/>
      <c r="AUC27" s="214"/>
      <c r="AUD27" s="214"/>
      <c r="AUE27" s="214"/>
      <c r="AUF27" s="214"/>
      <c r="AUG27" s="214"/>
      <c r="AUH27" s="214"/>
      <c r="AUI27" s="214"/>
      <c r="AUJ27" s="214"/>
      <c r="AUK27" s="214"/>
      <c r="AUL27" s="214"/>
      <c r="AUM27" s="214"/>
      <c r="AUN27" s="214"/>
      <c r="AUO27" s="214"/>
      <c r="AUP27" s="214"/>
      <c r="AUQ27" s="214"/>
      <c r="AUR27" s="214"/>
      <c r="AUS27" s="214"/>
      <c r="AUT27" s="214"/>
      <c r="AUU27" s="214"/>
      <c r="AUV27" s="214"/>
      <c r="AUW27" s="214"/>
      <c r="AUX27" s="214"/>
      <c r="AUY27" s="214"/>
      <c r="AUZ27" s="214"/>
      <c r="AVA27" s="214"/>
      <c r="AVB27" s="214"/>
      <c r="AVC27" s="214"/>
      <c r="AVD27" s="214"/>
      <c r="AVE27" s="214"/>
      <c r="AVF27" s="214"/>
      <c r="AVG27" s="214"/>
      <c r="AVH27" s="214"/>
      <c r="AVI27" s="214"/>
      <c r="AVJ27" s="214"/>
      <c r="AVK27" s="214"/>
      <c r="AVL27" s="214"/>
      <c r="AVM27" s="214"/>
      <c r="AVN27" s="214"/>
      <c r="AVO27" s="214"/>
      <c r="AVP27" s="214"/>
      <c r="AVQ27" s="214"/>
      <c r="AVR27" s="214"/>
      <c r="AVS27" s="214"/>
      <c r="AVT27" s="214"/>
      <c r="AVU27" s="214"/>
      <c r="AVV27" s="214"/>
      <c r="AVW27" s="214"/>
      <c r="AVX27" s="214"/>
      <c r="AVY27" s="214"/>
      <c r="AVZ27" s="214"/>
      <c r="AWA27" s="214"/>
      <c r="AWB27" s="214"/>
      <c r="AWC27" s="214"/>
      <c r="AWD27" s="214"/>
      <c r="AWE27" s="214"/>
      <c r="AWF27" s="214"/>
      <c r="AWG27" s="214"/>
      <c r="AWH27" s="214"/>
      <c r="AWI27" s="214"/>
      <c r="AWJ27" s="214"/>
      <c r="AWK27" s="214"/>
      <c r="AWL27" s="214"/>
      <c r="AWM27" s="214"/>
      <c r="AWN27" s="214"/>
      <c r="AWO27" s="214"/>
      <c r="AWP27" s="214"/>
      <c r="AWQ27" s="214"/>
      <c r="AWR27" s="214"/>
      <c r="AWS27" s="214"/>
      <c r="AWT27" s="214"/>
      <c r="AWU27" s="214"/>
      <c r="AWV27" s="214"/>
      <c r="AWW27" s="214"/>
      <c r="AWX27" s="214"/>
      <c r="AWY27" s="214"/>
      <c r="AWZ27" s="214"/>
      <c r="AXA27" s="214"/>
      <c r="AXB27" s="214"/>
      <c r="AXC27" s="214"/>
      <c r="AXD27" s="214"/>
      <c r="AXE27" s="214"/>
      <c r="AXF27" s="214"/>
      <c r="AXG27" s="214"/>
      <c r="AXH27" s="214"/>
      <c r="AXI27" s="214"/>
      <c r="AXJ27" s="214"/>
      <c r="AXK27" s="214"/>
      <c r="AXL27" s="214"/>
      <c r="AXM27" s="214"/>
      <c r="AXN27" s="214"/>
      <c r="AXO27" s="214"/>
      <c r="AXP27" s="214"/>
      <c r="AXQ27" s="214"/>
      <c r="AXR27" s="214"/>
      <c r="AXS27" s="214"/>
      <c r="AXT27" s="214"/>
      <c r="AXU27" s="214"/>
      <c r="AXV27" s="214"/>
      <c r="AXW27" s="214"/>
      <c r="AXX27" s="214"/>
      <c r="AXY27" s="214"/>
      <c r="AXZ27" s="214"/>
      <c r="AYA27" s="214"/>
      <c r="AYB27" s="214"/>
      <c r="AYC27" s="214"/>
      <c r="AYD27" s="214"/>
      <c r="AYE27" s="214"/>
      <c r="AYF27" s="214"/>
      <c r="AYG27" s="214"/>
      <c r="AYH27" s="214"/>
      <c r="AYI27" s="214"/>
      <c r="AYJ27" s="214"/>
      <c r="AYK27" s="214"/>
      <c r="AYL27" s="214"/>
      <c r="AYM27" s="214"/>
      <c r="AYN27" s="214"/>
      <c r="AYO27" s="214"/>
      <c r="AYP27" s="214"/>
      <c r="AYQ27" s="214"/>
      <c r="AYR27" s="214"/>
      <c r="AYS27" s="214"/>
      <c r="AYT27" s="214"/>
      <c r="AYU27" s="214"/>
      <c r="AYV27" s="214"/>
      <c r="AYW27" s="214"/>
      <c r="AYX27" s="214"/>
      <c r="AYY27" s="214"/>
      <c r="AYZ27" s="214"/>
      <c r="AZA27" s="214"/>
      <c r="AZB27" s="214"/>
      <c r="AZC27" s="214"/>
      <c r="AZD27" s="214"/>
      <c r="AZE27" s="214"/>
      <c r="AZF27" s="214"/>
      <c r="AZG27" s="214"/>
      <c r="AZH27" s="214"/>
      <c r="AZI27" s="214"/>
      <c r="AZJ27" s="214"/>
      <c r="AZK27" s="214"/>
      <c r="AZL27" s="214"/>
      <c r="AZM27" s="214"/>
      <c r="AZN27" s="214"/>
      <c r="AZO27" s="214"/>
      <c r="AZP27" s="214"/>
      <c r="AZQ27" s="214"/>
      <c r="AZR27" s="214"/>
      <c r="AZS27" s="214"/>
      <c r="AZT27" s="214"/>
      <c r="AZU27" s="214"/>
      <c r="AZV27" s="214"/>
      <c r="AZW27" s="214"/>
      <c r="AZX27" s="214"/>
      <c r="AZY27" s="214"/>
      <c r="AZZ27" s="214"/>
      <c r="BAA27" s="214"/>
      <c r="BAB27" s="214"/>
      <c r="BAC27" s="214"/>
      <c r="BAD27" s="214"/>
      <c r="BAE27" s="214"/>
      <c r="BAF27" s="214"/>
      <c r="BAG27" s="214"/>
      <c r="BAH27" s="214"/>
      <c r="BAI27" s="214"/>
      <c r="BAJ27" s="214"/>
      <c r="BAK27" s="214"/>
      <c r="BAL27" s="214"/>
      <c r="BAM27" s="214"/>
      <c r="BAN27" s="214"/>
      <c r="BAO27" s="214"/>
      <c r="BAP27" s="214"/>
      <c r="BAQ27" s="214"/>
      <c r="BAR27" s="214"/>
      <c r="BAS27" s="214"/>
      <c r="BAT27" s="214"/>
      <c r="BAU27" s="214"/>
      <c r="BAV27" s="214"/>
      <c r="BAW27" s="214"/>
      <c r="BAX27" s="214"/>
      <c r="BAY27" s="214"/>
      <c r="BAZ27" s="214"/>
      <c r="BBA27" s="214"/>
      <c r="BBB27" s="214"/>
      <c r="BBC27" s="214"/>
      <c r="BBD27" s="214"/>
      <c r="BBE27" s="214"/>
      <c r="BBF27" s="214"/>
      <c r="BBG27" s="214"/>
      <c r="BBH27" s="214"/>
      <c r="BBI27" s="214"/>
      <c r="BBJ27" s="214"/>
      <c r="BBK27" s="214"/>
      <c r="BBL27" s="214"/>
      <c r="BBM27" s="214"/>
      <c r="BBN27" s="214"/>
      <c r="BBO27" s="214"/>
      <c r="BBP27" s="214"/>
      <c r="BBQ27" s="214"/>
      <c r="BBR27" s="214"/>
      <c r="BBS27" s="214"/>
      <c r="BBT27" s="214"/>
      <c r="BBU27" s="214"/>
      <c r="BBV27" s="214"/>
      <c r="BBW27" s="214"/>
      <c r="BBX27" s="214"/>
      <c r="BBY27" s="214"/>
      <c r="BBZ27" s="214"/>
      <c r="BCA27" s="214"/>
      <c r="BCB27" s="214"/>
      <c r="BCC27" s="214"/>
      <c r="BCD27" s="214"/>
      <c r="BCE27" s="214"/>
      <c r="BCF27" s="214"/>
      <c r="BCG27" s="214"/>
      <c r="BCH27" s="214"/>
      <c r="BCI27" s="214"/>
      <c r="BCJ27" s="214"/>
      <c r="BCK27" s="214"/>
      <c r="BCL27" s="214"/>
      <c r="BCM27" s="214"/>
      <c r="BCN27" s="214"/>
      <c r="BCO27" s="214"/>
      <c r="BCP27" s="214"/>
      <c r="BCQ27" s="214"/>
      <c r="BCR27" s="214"/>
      <c r="BCS27" s="214"/>
      <c r="BCT27" s="214"/>
      <c r="BCU27" s="214"/>
      <c r="BCV27" s="214"/>
      <c r="BCW27" s="214"/>
      <c r="BCX27" s="214"/>
      <c r="BCY27" s="214"/>
      <c r="BCZ27" s="214"/>
      <c r="BDA27" s="214"/>
      <c r="BDB27" s="214"/>
      <c r="BDC27" s="214"/>
      <c r="BDD27" s="214"/>
      <c r="BDE27" s="214"/>
      <c r="BDF27" s="214"/>
      <c r="BDG27" s="214"/>
      <c r="BDH27" s="214"/>
      <c r="BDI27" s="214"/>
      <c r="BDJ27" s="214"/>
      <c r="BDK27" s="214"/>
      <c r="BDL27" s="214"/>
      <c r="BDM27" s="214"/>
      <c r="BDN27" s="214"/>
      <c r="BDO27" s="214"/>
      <c r="BDP27" s="214"/>
      <c r="BDQ27" s="214"/>
      <c r="BDR27" s="214"/>
      <c r="BDS27" s="214"/>
      <c r="BDT27" s="214"/>
      <c r="BDU27" s="214"/>
      <c r="BDV27" s="214"/>
      <c r="BDW27" s="214"/>
      <c r="BDX27" s="214"/>
      <c r="BDY27" s="214"/>
      <c r="BDZ27" s="214"/>
      <c r="BEA27" s="214"/>
      <c r="BEB27" s="214"/>
      <c r="BEC27" s="214"/>
      <c r="BED27" s="214"/>
      <c r="BEE27" s="214"/>
      <c r="BEF27" s="214"/>
      <c r="BEG27" s="214"/>
      <c r="BEH27" s="214"/>
      <c r="BEI27" s="214"/>
      <c r="BEJ27" s="214"/>
      <c r="BEK27" s="214"/>
      <c r="BEL27" s="214"/>
      <c r="BEM27" s="214"/>
      <c r="BEN27" s="214"/>
      <c r="BEO27" s="214"/>
      <c r="BEP27" s="214"/>
      <c r="BEQ27" s="214"/>
      <c r="BER27" s="214"/>
      <c r="BES27" s="214"/>
      <c r="BET27" s="214"/>
      <c r="BEU27" s="214"/>
      <c r="BEV27" s="214"/>
      <c r="BEW27" s="214"/>
      <c r="BEX27" s="214"/>
      <c r="BEY27" s="214"/>
      <c r="BEZ27" s="214"/>
      <c r="BFA27" s="214"/>
      <c r="BFB27" s="214"/>
      <c r="BFC27" s="214"/>
      <c r="BFD27" s="214"/>
      <c r="BFE27" s="214"/>
      <c r="BFF27" s="214"/>
      <c r="BFG27" s="214"/>
      <c r="BFH27" s="214"/>
      <c r="BFI27" s="214"/>
      <c r="BFJ27" s="214"/>
      <c r="BFK27" s="214"/>
      <c r="BFL27" s="214"/>
      <c r="BFM27" s="214"/>
      <c r="BFN27" s="214"/>
      <c r="BFO27" s="214"/>
      <c r="BFP27" s="214"/>
      <c r="BFQ27" s="214"/>
      <c r="BFR27" s="214"/>
      <c r="BFS27" s="214"/>
      <c r="BFT27" s="214"/>
      <c r="BFU27" s="214"/>
      <c r="BFV27" s="214"/>
      <c r="BFW27" s="214"/>
      <c r="BFX27" s="214"/>
      <c r="BFY27" s="214"/>
      <c r="BFZ27" s="214"/>
      <c r="BGA27" s="214"/>
      <c r="BGB27" s="214"/>
      <c r="BGC27" s="214"/>
      <c r="BGD27" s="214"/>
      <c r="BGE27" s="214"/>
      <c r="BGF27" s="214"/>
      <c r="BGG27" s="214"/>
      <c r="BGH27" s="214"/>
      <c r="BGI27" s="214"/>
      <c r="BGJ27" s="214"/>
      <c r="BGK27" s="214"/>
      <c r="BGL27" s="214"/>
      <c r="BGM27" s="214"/>
      <c r="BGN27" s="214"/>
      <c r="BGO27" s="214"/>
      <c r="BGP27" s="214"/>
      <c r="BGQ27" s="214"/>
      <c r="BGR27" s="214"/>
      <c r="BGS27" s="214"/>
      <c r="BGT27" s="214"/>
      <c r="BGU27" s="214"/>
      <c r="BGV27" s="214"/>
      <c r="BGW27" s="214"/>
      <c r="BGX27" s="214"/>
      <c r="BGY27" s="214"/>
      <c r="BGZ27" s="214"/>
      <c r="BHA27" s="214"/>
      <c r="BHB27" s="214"/>
      <c r="BHC27" s="214"/>
      <c r="BHD27" s="214"/>
      <c r="BHE27" s="214"/>
      <c r="BHF27" s="214"/>
      <c r="BHG27" s="214"/>
      <c r="BHH27" s="214"/>
      <c r="BHI27" s="214"/>
      <c r="BHJ27" s="214"/>
      <c r="BHK27" s="214"/>
      <c r="BHL27" s="214"/>
      <c r="BHM27" s="214"/>
      <c r="BHN27" s="214"/>
      <c r="BHO27" s="214"/>
      <c r="BHP27" s="214"/>
      <c r="BHQ27" s="214"/>
      <c r="BHR27" s="214"/>
      <c r="BHS27" s="214"/>
      <c r="BHT27" s="214"/>
      <c r="BHU27" s="214"/>
      <c r="BHV27" s="214"/>
      <c r="BHW27" s="214"/>
      <c r="BHX27" s="214"/>
      <c r="BHY27" s="214"/>
      <c r="BHZ27" s="214"/>
      <c r="BIA27" s="214"/>
      <c r="BIB27" s="214"/>
      <c r="BIC27" s="214"/>
      <c r="BID27" s="214"/>
      <c r="BIE27" s="214"/>
      <c r="BIF27" s="214"/>
      <c r="BIG27" s="214"/>
      <c r="BIH27" s="214"/>
      <c r="BII27" s="214"/>
      <c r="BIJ27" s="214"/>
      <c r="BIK27" s="214"/>
      <c r="BIL27" s="214"/>
      <c r="BIM27" s="214"/>
      <c r="BIN27" s="214"/>
      <c r="BIO27" s="214"/>
      <c r="BIP27" s="214"/>
      <c r="BIQ27" s="214"/>
      <c r="BIR27" s="214"/>
      <c r="BIS27" s="214"/>
      <c r="BIT27" s="214"/>
      <c r="BIU27" s="214"/>
      <c r="BIV27" s="214"/>
      <c r="BIW27" s="214"/>
      <c r="BIX27" s="214"/>
      <c r="BIY27" s="214"/>
      <c r="BIZ27" s="214"/>
      <c r="BJA27" s="214"/>
      <c r="BJB27" s="214"/>
      <c r="BJC27" s="214"/>
      <c r="BJD27" s="214"/>
      <c r="BJE27" s="214"/>
      <c r="BJF27" s="214"/>
      <c r="BJG27" s="214"/>
      <c r="BJH27" s="214"/>
      <c r="BJI27" s="214"/>
      <c r="BJJ27" s="214"/>
      <c r="BJK27" s="214"/>
      <c r="BJL27" s="214"/>
      <c r="BJM27" s="214"/>
      <c r="BJN27" s="214"/>
      <c r="BJO27" s="214"/>
      <c r="BJP27" s="214"/>
      <c r="BJQ27" s="214"/>
      <c r="BJR27" s="214"/>
      <c r="BJS27" s="214"/>
      <c r="BJT27" s="214"/>
      <c r="BJU27" s="214"/>
      <c r="BJV27" s="214"/>
      <c r="BJW27" s="214"/>
      <c r="BJX27" s="214"/>
      <c r="BJY27" s="214"/>
      <c r="BJZ27" s="214"/>
      <c r="BKA27" s="214"/>
      <c r="BKB27" s="214"/>
      <c r="BKC27" s="214"/>
      <c r="BKD27" s="214"/>
      <c r="BKE27" s="214"/>
      <c r="BKF27" s="214"/>
      <c r="BKG27" s="214"/>
      <c r="BKH27" s="214"/>
      <c r="BKI27" s="214"/>
      <c r="BKJ27" s="214"/>
      <c r="BKK27" s="214"/>
      <c r="BKL27" s="214"/>
      <c r="BKM27" s="214"/>
      <c r="BKN27" s="214"/>
      <c r="BKO27" s="214"/>
      <c r="BKP27" s="214"/>
      <c r="BKQ27" s="214"/>
      <c r="BKR27" s="214"/>
      <c r="BKS27" s="214"/>
      <c r="BKT27" s="214"/>
      <c r="BKU27" s="214"/>
      <c r="BKV27" s="214"/>
      <c r="BKW27" s="214"/>
      <c r="BKX27" s="214"/>
      <c r="BKY27" s="214"/>
      <c r="BKZ27" s="214"/>
      <c r="BLA27" s="214"/>
      <c r="BLB27" s="214"/>
      <c r="BLC27" s="214"/>
      <c r="BLD27" s="214"/>
      <c r="BLE27" s="214"/>
      <c r="BLF27" s="214"/>
      <c r="BLG27" s="214"/>
      <c r="BLH27" s="214"/>
      <c r="BLI27" s="214"/>
      <c r="BLJ27" s="214"/>
      <c r="BLK27" s="214"/>
      <c r="BLL27" s="214"/>
      <c r="BLM27" s="214"/>
      <c r="BLN27" s="214"/>
      <c r="BLO27" s="214"/>
      <c r="BLP27" s="231"/>
    </row>
    <row r="28" spans="1:1680" s="232" customFormat="1" ht="50.25" customHeight="1" x14ac:dyDescent="0.25">
      <c r="A28" s="452"/>
      <c r="B28" s="454"/>
      <c r="C28" s="457"/>
      <c r="D28" s="230" t="s">
        <v>437</v>
      </c>
      <c r="E28" s="234">
        <v>0</v>
      </c>
      <c r="F28" s="235">
        <v>0</v>
      </c>
      <c r="G28" s="222" t="e">
        <f t="shared" ref="G28:G29" si="4">F28/E28*100</f>
        <v>#DIV/0!</v>
      </c>
      <c r="H28" s="461"/>
      <c r="I28" s="441"/>
      <c r="J28" s="441"/>
      <c r="K28" s="438"/>
      <c r="L28" s="441"/>
      <c r="M28" s="443"/>
      <c r="N28" s="443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  <c r="DO28" s="214"/>
      <c r="DP28" s="214"/>
      <c r="DQ28" s="214"/>
      <c r="DR28" s="214"/>
      <c r="DS28" s="214"/>
      <c r="DT28" s="214"/>
      <c r="DU28" s="214"/>
      <c r="DV28" s="214"/>
      <c r="DW28" s="214"/>
      <c r="DX28" s="214"/>
      <c r="DY28" s="214"/>
      <c r="DZ28" s="214"/>
      <c r="EA28" s="214"/>
      <c r="EB28" s="214"/>
      <c r="EC28" s="214"/>
      <c r="ED28" s="214"/>
      <c r="EE28" s="214"/>
      <c r="EF28" s="214"/>
      <c r="EG28" s="214"/>
      <c r="EH28" s="214"/>
      <c r="EI28" s="214"/>
      <c r="EJ28" s="214"/>
      <c r="EK28" s="214"/>
      <c r="EL28" s="214"/>
      <c r="EM28" s="214"/>
      <c r="EN28" s="214"/>
      <c r="EO28" s="214"/>
      <c r="EP28" s="214"/>
      <c r="EQ28" s="214"/>
      <c r="ER28" s="214"/>
      <c r="ES28" s="214"/>
      <c r="ET28" s="214"/>
      <c r="EU28" s="214"/>
      <c r="EV28" s="214"/>
      <c r="EW28" s="214"/>
      <c r="EX28" s="214"/>
      <c r="EY28" s="214"/>
      <c r="EZ28" s="214"/>
      <c r="FA28" s="214"/>
      <c r="FB28" s="214"/>
      <c r="FC28" s="214"/>
      <c r="FD28" s="214"/>
      <c r="FE28" s="214"/>
      <c r="FF28" s="214"/>
      <c r="FG28" s="214"/>
      <c r="FH28" s="214"/>
      <c r="FI28" s="214"/>
      <c r="FJ28" s="214"/>
      <c r="FK28" s="214"/>
      <c r="FL28" s="214"/>
      <c r="FM28" s="214"/>
      <c r="FN28" s="214"/>
      <c r="FO28" s="214"/>
      <c r="FP28" s="214"/>
      <c r="FQ28" s="214"/>
      <c r="FR28" s="214"/>
      <c r="FS28" s="214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  <c r="IT28" s="214"/>
      <c r="IU28" s="214"/>
      <c r="IV28" s="214"/>
      <c r="IW28" s="214"/>
      <c r="IX28" s="214"/>
      <c r="IY28" s="214"/>
      <c r="IZ28" s="214"/>
      <c r="JA28" s="214"/>
      <c r="JB28" s="214"/>
      <c r="JC28" s="214"/>
      <c r="JD28" s="214"/>
      <c r="JE28" s="214"/>
      <c r="JF28" s="214"/>
      <c r="JG28" s="214"/>
      <c r="JH28" s="214"/>
      <c r="JI28" s="214"/>
      <c r="JJ28" s="214"/>
      <c r="JK28" s="214"/>
      <c r="JL28" s="214"/>
      <c r="JM28" s="214"/>
      <c r="JN28" s="214"/>
      <c r="JO28" s="214"/>
      <c r="JP28" s="214"/>
      <c r="JQ28" s="214"/>
      <c r="JR28" s="214"/>
      <c r="JS28" s="214"/>
      <c r="JT28" s="214"/>
      <c r="JU28" s="214"/>
      <c r="JV28" s="214"/>
      <c r="JW28" s="214"/>
      <c r="JX28" s="214"/>
      <c r="JY28" s="214"/>
      <c r="JZ28" s="214"/>
      <c r="KA28" s="214"/>
      <c r="KB28" s="214"/>
      <c r="KC28" s="214"/>
      <c r="KD28" s="214"/>
      <c r="KE28" s="214"/>
      <c r="KF28" s="214"/>
      <c r="KG28" s="214"/>
      <c r="KH28" s="214"/>
      <c r="KI28" s="214"/>
      <c r="KJ28" s="214"/>
      <c r="KK28" s="214"/>
      <c r="KL28" s="214"/>
      <c r="KM28" s="214"/>
      <c r="KN28" s="214"/>
      <c r="KO28" s="214"/>
      <c r="KP28" s="214"/>
      <c r="KQ28" s="214"/>
      <c r="KR28" s="214"/>
      <c r="KS28" s="214"/>
      <c r="KT28" s="214"/>
      <c r="KU28" s="214"/>
      <c r="KV28" s="214"/>
      <c r="KW28" s="214"/>
      <c r="KX28" s="214"/>
      <c r="KY28" s="214"/>
      <c r="KZ28" s="214"/>
      <c r="LA28" s="214"/>
      <c r="LB28" s="214"/>
      <c r="LC28" s="214"/>
      <c r="LD28" s="214"/>
      <c r="LE28" s="214"/>
      <c r="LF28" s="214"/>
      <c r="LG28" s="214"/>
      <c r="LH28" s="214"/>
      <c r="LI28" s="214"/>
      <c r="LJ28" s="214"/>
      <c r="LK28" s="214"/>
      <c r="LL28" s="214"/>
      <c r="LM28" s="214"/>
      <c r="LN28" s="214"/>
      <c r="LO28" s="214"/>
      <c r="LP28" s="214"/>
      <c r="LQ28" s="214"/>
      <c r="LR28" s="214"/>
      <c r="LS28" s="214"/>
      <c r="LT28" s="214"/>
      <c r="LU28" s="214"/>
      <c r="LV28" s="214"/>
      <c r="LW28" s="214"/>
      <c r="LX28" s="214"/>
      <c r="LY28" s="214"/>
      <c r="LZ28" s="214"/>
      <c r="MA28" s="214"/>
      <c r="MB28" s="214"/>
      <c r="MC28" s="214"/>
      <c r="MD28" s="214"/>
      <c r="ME28" s="214"/>
      <c r="MF28" s="214"/>
      <c r="MG28" s="214"/>
      <c r="MH28" s="214"/>
      <c r="MI28" s="214"/>
      <c r="MJ28" s="214"/>
      <c r="MK28" s="214"/>
      <c r="ML28" s="214"/>
      <c r="MM28" s="214"/>
      <c r="MN28" s="214"/>
      <c r="MO28" s="214"/>
      <c r="MP28" s="214"/>
      <c r="MQ28" s="214"/>
      <c r="MR28" s="214"/>
      <c r="MS28" s="214"/>
      <c r="MT28" s="214"/>
      <c r="MU28" s="214"/>
      <c r="MV28" s="214"/>
      <c r="MW28" s="214"/>
      <c r="MX28" s="214"/>
      <c r="MY28" s="214"/>
      <c r="MZ28" s="214"/>
      <c r="NA28" s="214"/>
      <c r="NB28" s="214"/>
      <c r="NC28" s="214"/>
      <c r="ND28" s="214"/>
      <c r="NE28" s="214"/>
      <c r="NF28" s="214"/>
      <c r="NG28" s="214"/>
      <c r="NH28" s="214"/>
      <c r="NI28" s="214"/>
      <c r="NJ28" s="214"/>
      <c r="NK28" s="214"/>
      <c r="NL28" s="214"/>
      <c r="NM28" s="214"/>
      <c r="NN28" s="214"/>
      <c r="NO28" s="214"/>
      <c r="NP28" s="214"/>
      <c r="NQ28" s="214"/>
      <c r="NR28" s="214"/>
      <c r="NS28" s="214"/>
      <c r="NT28" s="214"/>
      <c r="NU28" s="214"/>
      <c r="NV28" s="214"/>
      <c r="NW28" s="214"/>
      <c r="NX28" s="214"/>
      <c r="NY28" s="214"/>
      <c r="NZ28" s="214"/>
      <c r="OA28" s="214"/>
      <c r="OB28" s="214"/>
      <c r="OC28" s="214"/>
      <c r="OD28" s="214"/>
      <c r="OE28" s="214"/>
      <c r="OF28" s="214"/>
      <c r="OG28" s="214"/>
      <c r="OH28" s="214"/>
      <c r="OI28" s="214"/>
      <c r="OJ28" s="214"/>
      <c r="OK28" s="214"/>
      <c r="OL28" s="214"/>
      <c r="OM28" s="214"/>
      <c r="ON28" s="214"/>
      <c r="OO28" s="214"/>
      <c r="OP28" s="214"/>
      <c r="OQ28" s="214"/>
      <c r="OR28" s="214"/>
      <c r="OS28" s="214"/>
      <c r="OT28" s="214"/>
      <c r="OU28" s="214"/>
      <c r="OV28" s="214"/>
      <c r="OW28" s="214"/>
      <c r="OX28" s="214"/>
      <c r="OY28" s="214"/>
      <c r="OZ28" s="214"/>
      <c r="PA28" s="214"/>
      <c r="PB28" s="214"/>
      <c r="PC28" s="214"/>
      <c r="PD28" s="214"/>
      <c r="PE28" s="214"/>
      <c r="PF28" s="214"/>
      <c r="PG28" s="214"/>
      <c r="PH28" s="214"/>
      <c r="PI28" s="214"/>
      <c r="PJ28" s="214"/>
      <c r="PK28" s="214"/>
      <c r="PL28" s="214"/>
      <c r="PM28" s="214"/>
      <c r="PN28" s="214"/>
      <c r="PO28" s="214"/>
      <c r="PP28" s="214"/>
      <c r="PQ28" s="214"/>
      <c r="PR28" s="214"/>
      <c r="PS28" s="214"/>
      <c r="PT28" s="214"/>
      <c r="PU28" s="214"/>
      <c r="PV28" s="214"/>
      <c r="PW28" s="214"/>
      <c r="PX28" s="214"/>
      <c r="PY28" s="214"/>
      <c r="PZ28" s="214"/>
      <c r="QA28" s="214"/>
      <c r="QB28" s="214"/>
      <c r="QC28" s="214"/>
      <c r="QD28" s="214"/>
      <c r="QE28" s="214"/>
      <c r="QF28" s="214"/>
      <c r="QG28" s="214"/>
      <c r="QH28" s="214"/>
      <c r="QI28" s="214"/>
      <c r="QJ28" s="214"/>
      <c r="QK28" s="214"/>
      <c r="QL28" s="214"/>
      <c r="QM28" s="214"/>
      <c r="QN28" s="214"/>
      <c r="QO28" s="214"/>
      <c r="QP28" s="214"/>
      <c r="QQ28" s="214"/>
      <c r="QR28" s="214"/>
      <c r="QS28" s="214"/>
      <c r="QT28" s="214"/>
      <c r="QU28" s="214"/>
      <c r="QV28" s="214"/>
      <c r="QW28" s="214"/>
      <c r="QX28" s="214"/>
      <c r="QY28" s="214"/>
      <c r="QZ28" s="214"/>
      <c r="RA28" s="214"/>
      <c r="RB28" s="214"/>
      <c r="RC28" s="214"/>
      <c r="RD28" s="214"/>
      <c r="RE28" s="214"/>
      <c r="RF28" s="214"/>
      <c r="RG28" s="214"/>
      <c r="RH28" s="214"/>
      <c r="RI28" s="214"/>
      <c r="RJ28" s="214"/>
      <c r="RK28" s="214"/>
      <c r="RL28" s="214"/>
      <c r="RM28" s="214"/>
      <c r="RN28" s="214"/>
      <c r="RO28" s="214"/>
      <c r="RP28" s="214"/>
      <c r="RQ28" s="214"/>
      <c r="RR28" s="214"/>
      <c r="RS28" s="214"/>
      <c r="RT28" s="214"/>
      <c r="RU28" s="214"/>
      <c r="RV28" s="214"/>
      <c r="RW28" s="214"/>
      <c r="RX28" s="214"/>
      <c r="RY28" s="214"/>
      <c r="RZ28" s="214"/>
      <c r="SA28" s="214"/>
      <c r="SB28" s="214"/>
      <c r="SC28" s="214"/>
      <c r="SD28" s="214"/>
      <c r="SE28" s="214"/>
      <c r="SF28" s="214"/>
      <c r="SG28" s="214"/>
      <c r="SH28" s="214"/>
      <c r="SI28" s="214"/>
      <c r="SJ28" s="214"/>
      <c r="SK28" s="214"/>
      <c r="SL28" s="214"/>
      <c r="SM28" s="214"/>
      <c r="SN28" s="214"/>
      <c r="SO28" s="214"/>
      <c r="SP28" s="214"/>
      <c r="SQ28" s="214"/>
      <c r="SR28" s="214"/>
      <c r="SS28" s="214"/>
      <c r="ST28" s="214"/>
      <c r="SU28" s="214"/>
      <c r="SV28" s="214"/>
      <c r="SW28" s="214"/>
      <c r="SX28" s="214"/>
      <c r="SY28" s="214"/>
      <c r="SZ28" s="214"/>
      <c r="TA28" s="214"/>
      <c r="TB28" s="214"/>
      <c r="TC28" s="214"/>
      <c r="TD28" s="214"/>
      <c r="TE28" s="214"/>
      <c r="TF28" s="214"/>
      <c r="TG28" s="214"/>
      <c r="TH28" s="214"/>
      <c r="TI28" s="214"/>
      <c r="TJ28" s="214"/>
      <c r="TK28" s="214"/>
      <c r="TL28" s="214"/>
      <c r="TM28" s="214"/>
      <c r="TN28" s="214"/>
      <c r="TO28" s="214"/>
      <c r="TP28" s="214"/>
      <c r="TQ28" s="214"/>
      <c r="TR28" s="214"/>
      <c r="TS28" s="214"/>
      <c r="TT28" s="214"/>
      <c r="TU28" s="214"/>
      <c r="TV28" s="214"/>
      <c r="TW28" s="214"/>
      <c r="TX28" s="214"/>
      <c r="TY28" s="214"/>
      <c r="TZ28" s="214"/>
      <c r="UA28" s="214"/>
      <c r="UB28" s="214"/>
      <c r="UC28" s="214"/>
      <c r="UD28" s="214"/>
      <c r="UE28" s="214"/>
      <c r="UF28" s="214"/>
      <c r="UG28" s="214"/>
      <c r="UH28" s="214"/>
      <c r="UI28" s="214"/>
      <c r="UJ28" s="214"/>
      <c r="UK28" s="214"/>
      <c r="UL28" s="214"/>
      <c r="UM28" s="214"/>
      <c r="UN28" s="214"/>
      <c r="UO28" s="214"/>
      <c r="UP28" s="214"/>
      <c r="UQ28" s="214"/>
      <c r="UR28" s="214"/>
      <c r="US28" s="214"/>
      <c r="UT28" s="214"/>
      <c r="UU28" s="214"/>
      <c r="UV28" s="214"/>
      <c r="UW28" s="214"/>
      <c r="UX28" s="214"/>
      <c r="UY28" s="214"/>
      <c r="UZ28" s="214"/>
      <c r="VA28" s="214"/>
      <c r="VB28" s="214"/>
      <c r="VC28" s="214"/>
      <c r="VD28" s="214"/>
      <c r="VE28" s="214"/>
      <c r="VF28" s="214"/>
      <c r="VG28" s="214"/>
      <c r="VH28" s="214"/>
      <c r="VI28" s="214"/>
      <c r="VJ28" s="214"/>
      <c r="VK28" s="214"/>
      <c r="VL28" s="214"/>
      <c r="VM28" s="214"/>
      <c r="VN28" s="214"/>
      <c r="VO28" s="214"/>
      <c r="VP28" s="214"/>
      <c r="VQ28" s="214"/>
      <c r="VR28" s="214"/>
      <c r="VS28" s="214"/>
      <c r="VT28" s="214"/>
      <c r="VU28" s="214"/>
      <c r="VV28" s="214"/>
      <c r="VW28" s="214"/>
      <c r="VX28" s="214"/>
      <c r="VY28" s="214"/>
      <c r="VZ28" s="214"/>
      <c r="WA28" s="214"/>
      <c r="WB28" s="214"/>
      <c r="WC28" s="214"/>
      <c r="WD28" s="214"/>
      <c r="WE28" s="214"/>
      <c r="WF28" s="214"/>
      <c r="WG28" s="214"/>
      <c r="WH28" s="214"/>
      <c r="WI28" s="214"/>
      <c r="WJ28" s="214"/>
      <c r="WK28" s="214"/>
      <c r="WL28" s="214"/>
      <c r="WM28" s="214"/>
      <c r="WN28" s="214"/>
      <c r="WO28" s="214"/>
      <c r="WP28" s="214"/>
      <c r="WQ28" s="214"/>
      <c r="WR28" s="214"/>
      <c r="WS28" s="214"/>
      <c r="WT28" s="214"/>
      <c r="WU28" s="214"/>
      <c r="WV28" s="214"/>
      <c r="WW28" s="214"/>
      <c r="WX28" s="214"/>
      <c r="WY28" s="214"/>
      <c r="WZ28" s="214"/>
      <c r="XA28" s="214"/>
      <c r="XB28" s="214"/>
      <c r="XC28" s="214"/>
      <c r="XD28" s="214"/>
      <c r="XE28" s="214"/>
      <c r="XF28" s="214"/>
      <c r="XG28" s="214"/>
      <c r="XH28" s="214"/>
      <c r="XI28" s="214"/>
      <c r="XJ28" s="214"/>
      <c r="XK28" s="214"/>
      <c r="XL28" s="214"/>
      <c r="XM28" s="214"/>
      <c r="XN28" s="214"/>
      <c r="XO28" s="214"/>
      <c r="XP28" s="214"/>
      <c r="XQ28" s="214"/>
      <c r="XR28" s="214"/>
      <c r="XS28" s="214"/>
      <c r="XT28" s="214"/>
      <c r="XU28" s="214"/>
      <c r="XV28" s="214"/>
      <c r="XW28" s="214"/>
      <c r="XX28" s="214"/>
      <c r="XY28" s="214"/>
      <c r="XZ28" s="214"/>
      <c r="YA28" s="214"/>
      <c r="YB28" s="214"/>
      <c r="YC28" s="214"/>
      <c r="YD28" s="214"/>
      <c r="YE28" s="214"/>
      <c r="YF28" s="214"/>
      <c r="YG28" s="214"/>
      <c r="YH28" s="214"/>
      <c r="YI28" s="214"/>
      <c r="YJ28" s="214"/>
      <c r="YK28" s="214"/>
      <c r="YL28" s="214"/>
      <c r="YM28" s="214"/>
      <c r="YN28" s="214"/>
      <c r="YO28" s="214"/>
      <c r="YP28" s="214"/>
      <c r="YQ28" s="214"/>
      <c r="YR28" s="214"/>
      <c r="YS28" s="214"/>
      <c r="YT28" s="214"/>
      <c r="YU28" s="214"/>
      <c r="YV28" s="214"/>
      <c r="YW28" s="214"/>
      <c r="YX28" s="214"/>
      <c r="YY28" s="214"/>
      <c r="YZ28" s="214"/>
      <c r="ZA28" s="214"/>
      <c r="ZB28" s="214"/>
      <c r="ZC28" s="214"/>
      <c r="ZD28" s="214"/>
      <c r="ZE28" s="214"/>
      <c r="ZF28" s="214"/>
      <c r="ZG28" s="214"/>
      <c r="ZH28" s="214"/>
      <c r="ZI28" s="214"/>
      <c r="ZJ28" s="214"/>
      <c r="ZK28" s="214"/>
      <c r="ZL28" s="214"/>
      <c r="ZM28" s="214"/>
      <c r="ZN28" s="214"/>
      <c r="ZO28" s="214"/>
      <c r="ZP28" s="214"/>
      <c r="ZQ28" s="214"/>
      <c r="ZR28" s="214"/>
      <c r="ZS28" s="214"/>
      <c r="ZT28" s="214"/>
      <c r="ZU28" s="214"/>
      <c r="ZV28" s="214"/>
      <c r="ZW28" s="214"/>
      <c r="ZX28" s="214"/>
      <c r="ZY28" s="214"/>
      <c r="ZZ28" s="214"/>
      <c r="AAA28" s="214"/>
      <c r="AAB28" s="214"/>
      <c r="AAC28" s="214"/>
      <c r="AAD28" s="214"/>
      <c r="AAE28" s="214"/>
      <c r="AAF28" s="214"/>
      <c r="AAG28" s="214"/>
      <c r="AAH28" s="214"/>
      <c r="AAI28" s="214"/>
      <c r="AAJ28" s="214"/>
      <c r="AAK28" s="214"/>
      <c r="AAL28" s="214"/>
      <c r="AAM28" s="214"/>
      <c r="AAN28" s="214"/>
      <c r="AAO28" s="214"/>
      <c r="AAP28" s="214"/>
      <c r="AAQ28" s="214"/>
      <c r="AAR28" s="214"/>
      <c r="AAS28" s="214"/>
      <c r="AAT28" s="214"/>
      <c r="AAU28" s="214"/>
      <c r="AAV28" s="214"/>
      <c r="AAW28" s="214"/>
      <c r="AAX28" s="214"/>
      <c r="AAY28" s="214"/>
      <c r="AAZ28" s="214"/>
      <c r="ABA28" s="214"/>
      <c r="ABB28" s="214"/>
      <c r="ABC28" s="214"/>
      <c r="ABD28" s="214"/>
      <c r="ABE28" s="214"/>
      <c r="ABF28" s="214"/>
      <c r="ABG28" s="214"/>
      <c r="ABH28" s="214"/>
      <c r="ABI28" s="214"/>
      <c r="ABJ28" s="214"/>
      <c r="ABK28" s="214"/>
      <c r="ABL28" s="214"/>
      <c r="ABM28" s="214"/>
      <c r="ABN28" s="214"/>
      <c r="ABO28" s="214"/>
      <c r="ABP28" s="214"/>
      <c r="ABQ28" s="214"/>
      <c r="ABR28" s="214"/>
      <c r="ABS28" s="214"/>
      <c r="ABT28" s="214"/>
      <c r="ABU28" s="214"/>
      <c r="ABV28" s="214"/>
      <c r="ABW28" s="214"/>
      <c r="ABX28" s="214"/>
      <c r="ABY28" s="214"/>
      <c r="ABZ28" s="214"/>
      <c r="ACA28" s="214"/>
      <c r="ACB28" s="214"/>
      <c r="ACC28" s="214"/>
      <c r="ACD28" s="214"/>
      <c r="ACE28" s="214"/>
      <c r="ACF28" s="214"/>
      <c r="ACG28" s="214"/>
      <c r="ACH28" s="214"/>
      <c r="ACI28" s="214"/>
      <c r="ACJ28" s="214"/>
      <c r="ACK28" s="214"/>
      <c r="ACL28" s="214"/>
      <c r="ACM28" s="214"/>
      <c r="ACN28" s="214"/>
      <c r="ACO28" s="214"/>
      <c r="ACP28" s="214"/>
      <c r="ACQ28" s="214"/>
      <c r="ACR28" s="214"/>
      <c r="ACS28" s="214"/>
      <c r="ACT28" s="214"/>
      <c r="ACU28" s="214"/>
      <c r="ACV28" s="214"/>
      <c r="ACW28" s="214"/>
      <c r="ACX28" s="214"/>
      <c r="ACY28" s="214"/>
      <c r="ACZ28" s="214"/>
      <c r="ADA28" s="214"/>
      <c r="ADB28" s="214"/>
      <c r="ADC28" s="214"/>
      <c r="ADD28" s="214"/>
      <c r="ADE28" s="214"/>
      <c r="ADF28" s="214"/>
      <c r="ADG28" s="214"/>
      <c r="ADH28" s="214"/>
      <c r="ADI28" s="214"/>
      <c r="ADJ28" s="214"/>
      <c r="ADK28" s="214"/>
      <c r="ADL28" s="214"/>
      <c r="ADM28" s="214"/>
      <c r="ADN28" s="214"/>
      <c r="ADO28" s="214"/>
      <c r="ADP28" s="214"/>
      <c r="ADQ28" s="214"/>
      <c r="ADR28" s="214"/>
      <c r="ADS28" s="214"/>
      <c r="ADT28" s="214"/>
      <c r="ADU28" s="214"/>
      <c r="ADV28" s="214"/>
      <c r="ADW28" s="214"/>
      <c r="ADX28" s="214"/>
      <c r="ADY28" s="214"/>
      <c r="ADZ28" s="214"/>
      <c r="AEA28" s="214"/>
      <c r="AEB28" s="214"/>
      <c r="AEC28" s="214"/>
      <c r="AED28" s="214"/>
      <c r="AEE28" s="214"/>
      <c r="AEF28" s="214"/>
      <c r="AEG28" s="214"/>
      <c r="AEH28" s="214"/>
      <c r="AEI28" s="214"/>
      <c r="AEJ28" s="214"/>
      <c r="AEK28" s="214"/>
      <c r="AEL28" s="214"/>
      <c r="AEM28" s="214"/>
      <c r="AEN28" s="214"/>
      <c r="AEO28" s="214"/>
      <c r="AEP28" s="214"/>
      <c r="AEQ28" s="214"/>
      <c r="AER28" s="214"/>
      <c r="AES28" s="214"/>
      <c r="AET28" s="214"/>
      <c r="AEU28" s="214"/>
      <c r="AEV28" s="214"/>
      <c r="AEW28" s="214"/>
      <c r="AEX28" s="214"/>
      <c r="AEY28" s="214"/>
      <c r="AEZ28" s="214"/>
      <c r="AFA28" s="214"/>
      <c r="AFB28" s="214"/>
      <c r="AFC28" s="214"/>
      <c r="AFD28" s="214"/>
      <c r="AFE28" s="214"/>
      <c r="AFF28" s="214"/>
      <c r="AFG28" s="214"/>
      <c r="AFH28" s="214"/>
      <c r="AFI28" s="214"/>
      <c r="AFJ28" s="214"/>
      <c r="AFK28" s="214"/>
      <c r="AFL28" s="214"/>
      <c r="AFM28" s="214"/>
      <c r="AFN28" s="214"/>
      <c r="AFO28" s="214"/>
      <c r="AFP28" s="214"/>
      <c r="AFQ28" s="214"/>
      <c r="AFR28" s="214"/>
      <c r="AFS28" s="214"/>
      <c r="AFT28" s="214"/>
      <c r="AFU28" s="214"/>
      <c r="AFV28" s="214"/>
      <c r="AFW28" s="214"/>
      <c r="AFX28" s="214"/>
      <c r="AFY28" s="214"/>
      <c r="AFZ28" s="214"/>
      <c r="AGA28" s="214"/>
      <c r="AGB28" s="214"/>
      <c r="AGC28" s="214"/>
      <c r="AGD28" s="214"/>
      <c r="AGE28" s="214"/>
      <c r="AGF28" s="214"/>
      <c r="AGG28" s="214"/>
      <c r="AGH28" s="214"/>
      <c r="AGI28" s="214"/>
      <c r="AGJ28" s="214"/>
      <c r="AGK28" s="214"/>
      <c r="AGL28" s="214"/>
      <c r="AGM28" s="214"/>
      <c r="AGN28" s="214"/>
      <c r="AGO28" s="214"/>
      <c r="AGP28" s="214"/>
      <c r="AGQ28" s="214"/>
      <c r="AGR28" s="214"/>
      <c r="AGS28" s="214"/>
      <c r="AGT28" s="214"/>
      <c r="AGU28" s="214"/>
      <c r="AGV28" s="214"/>
      <c r="AGW28" s="214"/>
      <c r="AGX28" s="214"/>
      <c r="AGY28" s="214"/>
      <c r="AGZ28" s="214"/>
      <c r="AHA28" s="214"/>
      <c r="AHB28" s="214"/>
      <c r="AHC28" s="214"/>
      <c r="AHD28" s="214"/>
      <c r="AHE28" s="214"/>
      <c r="AHF28" s="214"/>
      <c r="AHG28" s="214"/>
      <c r="AHH28" s="214"/>
      <c r="AHI28" s="214"/>
      <c r="AHJ28" s="214"/>
      <c r="AHK28" s="214"/>
      <c r="AHL28" s="214"/>
      <c r="AHM28" s="214"/>
      <c r="AHN28" s="214"/>
      <c r="AHO28" s="214"/>
      <c r="AHP28" s="214"/>
      <c r="AHQ28" s="214"/>
      <c r="AHR28" s="214"/>
      <c r="AHS28" s="214"/>
      <c r="AHT28" s="214"/>
      <c r="AHU28" s="214"/>
      <c r="AHV28" s="214"/>
      <c r="AHW28" s="214"/>
      <c r="AHX28" s="214"/>
      <c r="AHY28" s="214"/>
      <c r="AHZ28" s="214"/>
      <c r="AIA28" s="214"/>
      <c r="AIB28" s="214"/>
      <c r="AIC28" s="214"/>
      <c r="AID28" s="214"/>
      <c r="AIE28" s="214"/>
      <c r="AIF28" s="214"/>
      <c r="AIG28" s="214"/>
      <c r="AIH28" s="214"/>
      <c r="AII28" s="214"/>
      <c r="AIJ28" s="214"/>
      <c r="AIK28" s="214"/>
      <c r="AIL28" s="214"/>
      <c r="AIM28" s="214"/>
      <c r="AIN28" s="214"/>
      <c r="AIO28" s="214"/>
      <c r="AIP28" s="214"/>
      <c r="AIQ28" s="214"/>
      <c r="AIR28" s="214"/>
      <c r="AIS28" s="214"/>
      <c r="AIT28" s="214"/>
      <c r="AIU28" s="214"/>
      <c r="AIV28" s="214"/>
      <c r="AIW28" s="214"/>
      <c r="AIX28" s="214"/>
      <c r="AIY28" s="214"/>
      <c r="AIZ28" s="214"/>
      <c r="AJA28" s="214"/>
      <c r="AJB28" s="214"/>
      <c r="AJC28" s="214"/>
      <c r="AJD28" s="214"/>
      <c r="AJE28" s="214"/>
      <c r="AJF28" s="214"/>
      <c r="AJG28" s="214"/>
      <c r="AJH28" s="214"/>
      <c r="AJI28" s="214"/>
      <c r="AJJ28" s="214"/>
      <c r="AJK28" s="214"/>
      <c r="AJL28" s="214"/>
      <c r="AJM28" s="214"/>
      <c r="AJN28" s="214"/>
      <c r="AJO28" s="214"/>
      <c r="AJP28" s="214"/>
      <c r="AJQ28" s="214"/>
      <c r="AJR28" s="214"/>
      <c r="AJS28" s="214"/>
      <c r="AJT28" s="214"/>
      <c r="AJU28" s="214"/>
      <c r="AJV28" s="214"/>
      <c r="AJW28" s="214"/>
      <c r="AJX28" s="214"/>
      <c r="AJY28" s="214"/>
      <c r="AJZ28" s="214"/>
      <c r="AKA28" s="214"/>
      <c r="AKB28" s="214"/>
      <c r="AKC28" s="214"/>
      <c r="AKD28" s="214"/>
      <c r="AKE28" s="214"/>
      <c r="AKF28" s="214"/>
      <c r="AKG28" s="214"/>
      <c r="AKH28" s="214"/>
      <c r="AKI28" s="214"/>
      <c r="AKJ28" s="214"/>
      <c r="AKK28" s="214"/>
      <c r="AKL28" s="214"/>
      <c r="AKM28" s="214"/>
      <c r="AKN28" s="214"/>
      <c r="AKO28" s="214"/>
      <c r="AKP28" s="214"/>
      <c r="AKQ28" s="214"/>
      <c r="AKR28" s="214"/>
      <c r="AKS28" s="214"/>
      <c r="AKT28" s="214"/>
      <c r="AKU28" s="214"/>
      <c r="AKV28" s="214"/>
      <c r="AKW28" s="214"/>
      <c r="AKX28" s="214"/>
      <c r="AKY28" s="214"/>
      <c r="AKZ28" s="214"/>
      <c r="ALA28" s="214"/>
      <c r="ALB28" s="214"/>
      <c r="ALC28" s="214"/>
      <c r="ALD28" s="214"/>
      <c r="ALE28" s="214"/>
      <c r="ALF28" s="214"/>
      <c r="ALG28" s="214"/>
      <c r="ALH28" s="214"/>
      <c r="ALI28" s="214"/>
      <c r="ALJ28" s="214"/>
      <c r="ALK28" s="214"/>
      <c r="ALL28" s="214"/>
      <c r="ALM28" s="214"/>
      <c r="ALN28" s="214"/>
      <c r="ALO28" s="214"/>
      <c r="ALP28" s="214"/>
      <c r="ALQ28" s="214"/>
      <c r="ALR28" s="214"/>
      <c r="ALS28" s="214"/>
      <c r="ALT28" s="214"/>
      <c r="ALU28" s="214"/>
      <c r="ALV28" s="214"/>
      <c r="ALW28" s="214"/>
      <c r="ALX28" s="214"/>
      <c r="ALY28" s="214"/>
      <c r="ALZ28" s="214"/>
      <c r="AMA28" s="214"/>
      <c r="AMB28" s="214"/>
      <c r="AMC28" s="214"/>
      <c r="AMD28" s="214"/>
      <c r="AME28" s="214"/>
      <c r="AMF28" s="214"/>
      <c r="AMG28" s="214"/>
      <c r="AMH28" s="214"/>
      <c r="AMI28" s="214"/>
      <c r="AMJ28" s="214"/>
      <c r="AMK28" s="214"/>
      <c r="AML28" s="214"/>
      <c r="AMM28" s="214"/>
      <c r="AMN28" s="214"/>
      <c r="AMO28" s="214"/>
      <c r="AMP28" s="214"/>
      <c r="AMQ28" s="214"/>
      <c r="AMR28" s="214"/>
      <c r="AMS28" s="214"/>
      <c r="AMT28" s="214"/>
      <c r="AMU28" s="214"/>
      <c r="AMV28" s="214"/>
      <c r="AMW28" s="214"/>
      <c r="AMX28" s="214"/>
      <c r="AMY28" s="214"/>
      <c r="AMZ28" s="214"/>
      <c r="ANA28" s="214"/>
      <c r="ANB28" s="214"/>
      <c r="ANC28" s="214"/>
      <c r="AND28" s="214"/>
      <c r="ANE28" s="214"/>
      <c r="ANF28" s="214"/>
      <c r="ANG28" s="214"/>
      <c r="ANH28" s="214"/>
      <c r="ANI28" s="214"/>
      <c r="ANJ28" s="214"/>
      <c r="ANK28" s="214"/>
      <c r="ANL28" s="214"/>
      <c r="ANM28" s="214"/>
      <c r="ANN28" s="214"/>
      <c r="ANO28" s="214"/>
      <c r="ANP28" s="214"/>
      <c r="ANQ28" s="214"/>
      <c r="ANR28" s="214"/>
      <c r="ANS28" s="214"/>
      <c r="ANT28" s="214"/>
      <c r="ANU28" s="214"/>
      <c r="ANV28" s="214"/>
      <c r="ANW28" s="214"/>
      <c r="ANX28" s="214"/>
      <c r="ANY28" s="214"/>
      <c r="ANZ28" s="214"/>
      <c r="AOA28" s="214"/>
      <c r="AOB28" s="214"/>
      <c r="AOC28" s="214"/>
      <c r="AOD28" s="214"/>
      <c r="AOE28" s="214"/>
      <c r="AOF28" s="214"/>
      <c r="AOG28" s="214"/>
      <c r="AOH28" s="214"/>
      <c r="AOI28" s="214"/>
      <c r="AOJ28" s="214"/>
      <c r="AOK28" s="214"/>
      <c r="AOL28" s="214"/>
      <c r="AOM28" s="214"/>
      <c r="AON28" s="214"/>
      <c r="AOO28" s="214"/>
      <c r="AOP28" s="214"/>
      <c r="AOQ28" s="214"/>
      <c r="AOR28" s="214"/>
      <c r="AOS28" s="214"/>
      <c r="AOT28" s="214"/>
      <c r="AOU28" s="214"/>
      <c r="AOV28" s="214"/>
      <c r="AOW28" s="214"/>
      <c r="AOX28" s="214"/>
      <c r="AOY28" s="214"/>
      <c r="AOZ28" s="214"/>
      <c r="APA28" s="214"/>
      <c r="APB28" s="214"/>
      <c r="APC28" s="214"/>
      <c r="APD28" s="214"/>
      <c r="APE28" s="214"/>
      <c r="APF28" s="214"/>
      <c r="APG28" s="214"/>
      <c r="APH28" s="214"/>
      <c r="API28" s="214"/>
      <c r="APJ28" s="214"/>
      <c r="APK28" s="214"/>
      <c r="APL28" s="214"/>
      <c r="APM28" s="214"/>
      <c r="APN28" s="214"/>
      <c r="APO28" s="214"/>
      <c r="APP28" s="214"/>
      <c r="APQ28" s="214"/>
      <c r="APR28" s="214"/>
      <c r="APS28" s="214"/>
      <c r="APT28" s="214"/>
      <c r="APU28" s="214"/>
      <c r="APV28" s="214"/>
      <c r="APW28" s="214"/>
      <c r="APX28" s="214"/>
      <c r="APY28" s="214"/>
      <c r="APZ28" s="214"/>
      <c r="AQA28" s="214"/>
      <c r="AQB28" s="214"/>
      <c r="AQC28" s="214"/>
      <c r="AQD28" s="214"/>
      <c r="AQE28" s="214"/>
      <c r="AQF28" s="214"/>
      <c r="AQG28" s="214"/>
      <c r="AQH28" s="214"/>
      <c r="AQI28" s="214"/>
      <c r="AQJ28" s="214"/>
      <c r="AQK28" s="214"/>
      <c r="AQL28" s="214"/>
      <c r="AQM28" s="214"/>
      <c r="AQN28" s="214"/>
      <c r="AQO28" s="214"/>
      <c r="AQP28" s="214"/>
      <c r="AQQ28" s="214"/>
      <c r="AQR28" s="214"/>
      <c r="AQS28" s="214"/>
      <c r="AQT28" s="214"/>
      <c r="AQU28" s="214"/>
      <c r="AQV28" s="214"/>
      <c r="AQW28" s="214"/>
      <c r="AQX28" s="214"/>
      <c r="AQY28" s="214"/>
      <c r="AQZ28" s="214"/>
      <c r="ARA28" s="214"/>
      <c r="ARB28" s="214"/>
      <c r="ARC28" s="214"/>
      <c r="ARD28" s="214"/>
      <c r="ARE28" s="214"/>
      <c r="ARF28" s="214"/>
      <c r="ARG28" s="214"/>
      <c r="ARH28" s="214"/>
      <c r="ARI28" s="214"/>
      <c r="ARJ28" s="214"/>
      <c r="ARK28" s="214"/>
      <c r="ARL28" s="214"/>
      <c r="ARM28" s="214"/>
      <c r="ARN28" s="214"/>
      <c r="ARO28" s="214"/>
      <c r="ARP28" s="214"/>
      <c r="ARQ28" s="214"/>
      <c r="ARR28" s="214"/>
      <c r="ARS28" s="214"/>
      <c r="ART28" s="214"/>
      <c r="ARU28" s="214"/>
      <c r="ARV28" s="214"/>
      <c r="ARW28" s="214"/>
      <c r="ARX28" s="214"/>
      <c r="ARY28" s="214"/>
      <c r="ARZ28" s="214"/>
      <c r="ASA28" s="214"/>
      <c r="ASB28" s="214"/>
      <c r="ASC28" s="214"/>
      <c r="ASD28" s="214"/>
      <c r="ASE28" s="214"/>
      <c r="ASF28" s="214"/>
      <c r="ASG28" s="214"/>
      <c r="ASH28" s="214"/>
      <c r="ASI28" s="214"/>
      <c r="ASJ28" s="214"/>
      <c r="ASK28" s="214"/>
      <c r="ASL28" s="214"/>
      <c r="ASM28" s="214"/>
      <c r="ASN28" s="214"/>
      <c r="ASO28" s="214"/>
      <c r="ASP28" s="214"/>
      <c r="ASQ28" s="214"/>
      <c r="ASR28" s="214"/>
      <c r="ASS28" s="214"/>
      <c r="AST28" s="214"/>
      <c r="ASU28" s="214"/>
      <c r="ASV28" s="214"/>
      <c r="ASW28" s="214"/>
      <c r="ASX28" s="214"/>
      <c r="ASY28" s="214"/>
      <c r="ASZ28" s="214"/>
      <c r="ATA28" s="214"/>
      <c r="ATB28" s="214"/>
      <c r="ATC28" s="214"/>
      <c r="ATD28" s="214"/>
      <c r="ATE28" s="214"/>
      <c r="ATF28" s="214"/>
      <c r="ATG28" s="214"/>
      <c r="ATH28" s="214"/>
      <c r="ATI28" s="214"/>
      <c r="ATJ28" s="214"/>
      <c r="ATK28" s="214"/>
      <c r="ATL28" s="214"/>
      <c r="ATM28" s="214"/>
      <c r="ATN28" s="214"/>
      <c r="ATO28" s="214"/>
      <c r="ATP28" s="214"/>
      <c r="ATQ28" s="214"/>
      <c r="ATR28" s="214"/>
      <c r="ATS28" s="214"/>
      <c r="ATT28" s="214"/>
      <c r="ATU28" s="214"/>
      <c r="ATV28" s="214"/>
      <c r="ATW28" s="214"/>
      <c r="ATX28" s="214"/>
      <c r="ATY28" s="214"/>
      <c r="ATZ28" s="214"/>
      <c r="AUA28" s="214"/>
      <c r="AUB28" s="214"/>
      <c r="AUC28" s="214"/>
      <c r="AUD28" s="214"/>
      <c r="AUE28" s="214"/>
      <c r="AUF28" s="214"/>
      <c r="AUG28" s="214"/>
      <c r="AUH28" s="214"/>
      <c r="AUI28" s="214"/>
      <c r="AUJ28" s="214"/>
      <c r="AUK28" s="214"/>
      <c r="AUL28" s="214"/>
      <c r="AUM28" s="214"/>
      <c r="AUN28" s="214"/>
      <c r="AUO28" s="214"/>
      <c r="AUP28" s="214"/>
      <c r="AUQ28" s="214"/>
      <c r="AUR28" s="214"/>
      <c r="AUS28" s="214"/>
      <c r="AUT28" s="214"/>
      <c r="AUU28" s="214"/>
      <c r="AUV28" s="214"/>
      <c r="AUW28" s="214"/>
      <c r="AUX28" s="214"/>
      <c r="AUY28" s="214"/>
      <c r="AUZ28" s="214"/>
      <c r="AVA28" s="214"/>
      <c r="AVB28" s="214"/>
      <c r="AVC28" s="214"/>
      <c r="AVD28" s="214"/>
      <c r="AVE28" s="214"/>
      <c r="AVF28" s="214"/>
      <c r="AVG28" s="214"/>
      <c r="AVH28" s="214"/>
      <c r="AVI28" s="214"/>
      <c r="AVJ28" s="214"/>
      <c r="AVK28" s="214"/>
      <c r="AVL28" s="214"/>
      <c r="AVM28" s="214"/>
      <c r="AVN28" s="214"/>
      <c r="AVO28" s="214"/>
      <c r="AVP28" s="214"/>
      <c r="AVQ28" s="214"/>
      <c r="AVR28" s="214"/>
      <c r="AVS28" s="214"/>
      <c r="AVT28" s="214"/>
      <c r="AVU28" s="214"/>
      <c r="AVV28" s="214"/>
      <c r="AVW28" s="214"/>
      <c r="AVX28" s="214"/>
      <c r="AVY28" s="214"/>
      <c r="AVZ28" s="214"/>
      <c r="AWA28" s="214"/>
      <c r="AWB28" s="214"/>
      <c r="AWC28" s="214"/>
      <c r="AWD28" s="214"/>
      <c r="AWE28" s="214"/>
      <c r="AWF28" s="214"/>
      <c r="AWG28" s="214"/>
      <c r="AWH28" s="214"/>
      <c r="AWI28" s="214"/>
      <c r="AWJ28" s="214"/>
      <c r="AWK28" s="214"/>
      <c r="AWL28" s="214"/>
      <c r="AWM28" s="214"/>
      <c r="AWN28" s="214"/>
      <c r="AWO28" s="214"/>
      <c r="AWP28" s="214"/>
      <c r="AWQ28" s="214"/>
      <c r="AWR28" s="214"/>
      <c r="AWS28" s="214"/>
      <c r="AWT28" s="214"/>
      <c r="AWU28" s="214"/>
      <c r="AWV28" s="214"/>
      <c r="AWW28" s="214"/>
      <c r="AWX28" s="214"/>
      <c r="AWY28" s="214"/>
      <c r="AWZ28" s="214"/>
      <c r="AXA28" s="214"/>
      <c r="AXB28" s="214"/>
      <c r="AXC28" s="214"/>
      <c r="AXD28" s="214"/>
      <c r="AXE28" s="214"/>
      <c r="AXF28" s="214"/>
      <c r="AXG28" s="214"/>
      <c r="AXH28" s="214"/>
      <c r="AXI28" s="214"/>
      <c r="AXJ28" s="214"/>
      <c r="AXK28" s="214"/>
      <c r="AXL28" s="214"/>
      <c r="AXM28" s="214"/>
      <c r="AXN28" s="214"/>
      <c r="AXO28" s="214"/>
      <c r="AXP28" s="214"/>
      <c r="AXQ28" s="214"/>
      <c r="AXR28" s="214"/>
      <c r="AXS28" s="214"/>
      <c r="AXT28" s="214"/>
      <c r="AXU28" s="214"/>
      <c r="AXV28" s="214"/>
      <c r="AXW28" s="214"/>
      <c r="AXX28" s="214"/>
      <c r="AXY28" s="214"/>
      <c r="AXZ28" s="214"/>
      <c r="AYA28" s="214"/>
      <c r="AYB28" s="214"/>
      <c r="AYC28" s="214"/>
      <c r="AYD28" s="214"/>
      <c r="AYE28" s="214"/>
      <c r="AYF28" s="214"/>
      <c r="AYG28" s="214"/>
      <c r="AYH28" s="214"/>
      <c r="AYI28" s="214"/>
      <c r="AYJ28" s="214"/>
      <c r="AYK28" s="214"/>
      <c r="AYL28" s="214"/>
      <c r="AYM28" s="214"/>
      <c r="AYN28" s="214"/>
      <c r="AYO28" s="214"/>
      <c r="AYP28" s="214"/>
      <c r="AYQ28" s="214"/>
      <c r="AYR28" s="214"/>
      <c r="AYS28" s="214"/>
      <c r="AYT28" s="214"/>
      <c r="AYU28" s="214"/>
      <c r="AYV28" s="214"/>
      <c r="AYW28" s="214"/>
      <c r="AYX28" s="214"/>
      <c r="AYY28" s="214"/>
      <c r="AYZ28" s="214"/>
      <c r="AZA28" s="214"/>
      <c r="AZB28" s="214"/>
      <c r="AZC28" s="214"/>
      <c r="AZD28" s="214"/>
      <c r="AZE28" s="214"/>
      <c r="AZF28" s="214"/>
      <c r="AZG28" s="214"/>
      <c r="AZH28" s="214"/>
      <c r="AZI28" s="214"/>
      <c r="AZJ28" s="214"/>
      <c r="AZK28" s="214"/>
      <c r="AZL28" s="214"/>
      <c r="AZM28" s="214"/>
      <c r="AZN28" s="214"/>
      <c r="AZO28" s="214"/>
      <c r="AZP28" s="214"/>
      <c r="AZQ28" s="214"/>
      <c r="AZR28" s="214"/>
      <c r="AZS28" s="214"/>
      <c r="AZT28" s="214"/>
      <c r="AZU28" s="214"/>
      <c r="AZV28" s="214"/>
      <c r="AZW28" s="214"/>
      <c r="AZX28" s="214"/>
      <c r="AZY28" s="214"/>
      <c r="AZZ28" s="214"/>
      <c r="BAA28" s="214"/>
      <c r="BAB28" s="214"/>
      <c r="BAC28" s="214"/>
      <c r="BAD28" s="214"/>
      <c r="BAE28" s="214"/>
      <c r="BAF28" s="214"/>
      <c r="BAG28" s="214"/>
      <c r="BAH28" s="214"/>
      <c r="BAI28" s="214"/>
      <c r="BAJ28" s="214"/>
      <c r="BAK28" s="214"/>
      <c r="BAL28" s="214"/>
      <c r="BAM28" s="214"/>
      <c r="BAN28" s="214"/>
      <c r="BAO28" s="214"/>
      <c r="BAP28" s="214"/>
      <c r="BAQ28" s="214"/>
      <c r="BAR28" s="214"/>
      <c r="BAS28" s="214"/>
      <c r="BAT28" s="214"/>
      <c r="BAU28" s="214"/>
      <c r="BAV28" s="214"/>
      <c r="BAW28" s="214"/>
      <c r="BAX28" s="214"/>
      <c r="BAY28" s="214"/>
      <c r="BAZ28" s="214"/>
      <c r="BBA28" s="214"/>
      <c r="BBB28" s="214"/>
      <c r="BBC28" s="214"/>
      <c r="BBD28" s="214"/>
      <c r="BBE28" s="214"/>
      <c r="BBF28" s="214"/>
      <c r="BBG28" s="214"/>
      <c r="BBH28" s="214"/>
      <c r="BBI28" s="214"/>
      <c r="BBJ28" s="214"/>
      <c r="BBK28" s="214"/>
      <c r="BBL28" s="214"/>
      <c r="BBM28" s="214"/>
      <c r="BBN28" s="214"/>
      <c r="BBO28" s="214"/>
      <c r="BBP28" s="214"/>
      <c r="BBQ28" s="214"/>
      <c r="BBR28" s="214"/>
      <c r="BBS28" s="214"/>
      <c r="BBT28" s="214"/>
      <c r="BBU28" s="214"/>
      <c r="BBV28" s="214"/>
      <c r="BBW28" s="214"/>
      <c r="BBX28" s="214"/>
      <c r="BBY28" s="214"/>
      <c r="BBZ28" s="214"/>
      <c r="BCA28" s="214"/>
      <c r="BCB28" s="214"/>
      <c r="BCC28" s="214"/>
      <c r="BCD28" s="214"/>
      <c r="BCE28" s="214"/>
      <c r="BCF28" s="214"/>
      <c r="BCG28" s="214"/>
      <c r="BCH28" s="214"/>
      <c r="BCI28" s="214"/>
      <c r="BCJ28" s="214"/>
      <c r="BCK28" s="214"/>
      <c r="BCL28" s="214"/>
      <c r="BCM28" s="214"/>
      <c r="BCN28" s="214"/>
      <c r="BCO28" s="214"/>
      <c r="BCP28" s="214"/>
      <c r="BCQ28" s="214"/>
      <c r="BCR28" s="214"/>
      <c r="BCS28" s="214"/>
      <c r="BCT28" s="214"/>
      <c r="BCU28" s="214"/>
      <c r="BCV28" s="214"/>
      <c r="BCW28" s="214"/>
      <c r="BCX28" s="214"/>
      <c r="BCY28" s="214"/>
      <c r="BCZ28" s="214"/>
      <c r="BDA28" s="214"/>
      <c r="BDB28" s="214"/>
      <c r="BDC28" s="214"/>
      <c r="BDD28" s="214"/>
      <c r="BDE28" s="214"/>
      <c r="BDF28" s="214"/>
      <c r="BDG28" s="214"/>
      <c r="BDH28" s="214"/>
      <c r="BDI28" s="214"/>
      <c r="BDJ28" s="214"/>
      <c r="BDK28" s="214"/>
      <c r="BDL28" s="214"/>
      <c r="BDM28" s="214"/>
      <c r="BDN28" s="214"/>
      <c r="BDO28" s="214"/>
      <c r="BDP28" s="214"/>
      <c r="BDQ28" s="214"/>
      <c r="BDR28" s="214"/>
      <c r="BDS28" s="214"/>
      <c r="BDT28" s="214"/>
      <c r="BDU28" s="214"/>
      <c r="BDV28" s="214"/>
      <c r="BDW28" s="214"/>
      <c r="BDX28" s="214"/>
      <c r="BDY28" s="214"/>
      <c r="BDZ28" s="214"/>
      <c r="BEA28" s="214"/>
      <c r="BEB28" s="214"/>
      <c r="BEC28" s="214"/>
      <c r="BED28" s="214"/>
      <c r="BEE28" s="214"/>
      <c r="BEF28" s="214"/>
      <c r="BEG28" s="214"/>
      <c r="BEH28" s="214"/>
      <c r="BEI28" s="214"/>
      <c r="BEJ28" s="214"/>
      <c r="BEK28" s="214"/>
      <c r="BEL28" s="214"/>
      <c r="BEM28" s="214"/>
      <c r="BEN28" s="214"/>
      <c r="BEO28" s="214"/>
      <c r="BEP28" s="214"/>
      <c r="BEQ28" s="214"/>
      <c r="BER28" s="214"/>
      <c r="BES28" s="214"/>
      <c r="BET28" s="214"/>
      <c r="BEU28" s="214"/>
      <c r="BEV28" s="214"/>
      <c r="BEW28" s="214"/>
      <c r="BEX28" s="214"/>
      <c r="BEY28" s="214"/>
      <c r="BEZ28" s="214"/>
      <c r="BFA28" s="214"/>
      <c r="BFB28" s="214"/>
      <c r="BFC28" s="214"/>
      <c r="BFD28" s="214"/>
      <c r="BFE28" s="214"/>
      <c r="BFF28" s="214"/>
      <c r="BFG28" s="214"/>
      <c r="BFH28" s="214"/>
      <c r="BFI28" s="214"/>
      <c r="BFJ28" s="214"/>
      <c r="BFK28" s="214"/>
      <c r="BFL28" s="214"/>
      <c r="BFM28" s="214"/>
      <c r="BFN28" s="214"/>
      <c r="BFO28" s="214"/>
      <c r="BFP28" s="214"/>
      <c r="BFQ28" s="214"/>
      <c r="BFR28" s="214"/>
      <c r="BFS28" s="214"/>
      <c r="BFT28" s="214"/>
      <c r="BFU28" s="214"/>
      <c r="BFV28" s="214"/>
      <c r="BFW28" s="214"/>
      <c r="BFX28" s="214"/>
      <c r="BFY28" s="214"/>
      <c r="BFZ28" s="214"/>
      <c r="BGA28" s="214"/>
      <c r="BGB28" s="214"/>
      <c r="BGC28" s="214"/>
      <c r="BGD28" s="214"/>
      <c r="BGE28" s="214"/>
      <c r="BGF28" s="214"/>
      <c r="BGG28" s="214"/>
      <c r="BGH28" s="214"/>
      <c r="BGI28" s="214"/>
      <c r="BGJ28" s="214"/>
      <c r="BGK28" s="214"/>
      <c r="BGL28" s="214"/>
      <c r="BGM28" s="214"/>
      <c r="BGN28" s="214"/>
      <c r="BGO28" s="214"/>
      <c r="BGP28" s="214"/>
      <c r="BGQ28" s="214"/>
      <c r="BGR28" s="214"/>
      <c r="BGS28" s="214"/>
      <c r="BGT28" s="214"/>
      <c r="BGU28" s="214"/>
      <c r="BGV28" s="214"/>
      <c r="BGW28" s="214"/>
      <c r="BGX28" s="214"/>
      <c r="BGY28" s="214"/>
      <c r="BGZ28" s="214"/>
      <c r="BHA28" s="214"/>
      <c r="BHB28" s="214"/>
      <c r="BHC28" s="214"/>
      <c r="BHD28" s="214"/>
      <c r="BHE28" s="214"/>
      <c r="BHF28" s="214"/>
      <c r="BHG28" s="214"/>
      <c r="BHH28" s="214"/>
      <c r="BHI28" s="214"/>
      <c r="BHJ28" s="214"/>
      <c r="BHK28" s="214"/>
      <c r="BHL28" s="214"/>
      <c r="BHM28" s="214"/>
      <c r="BHN28" s="214"/>
      <c r="BHO28" s="214"/>
      <c r="BHP28" s="214"/>
      <c r="BHQ28" s="214"/>
      <c r="BHR28" s="214"/>
      <c r="BHS28" s="214"/>
      <c r="BHT28" s="214"/>
      <c r="BHU28" s="214"/>
      <c r="BHV28" s="214"/>
      <c r="BHW28" s="214"/>
      <c r="BHX28" s="214"/>
      <c r="BHY28" s="214"/>
      <c r="BHZ28" s="214"/>
      <c r="BIA28" s="214"/>
      <c r="BIB28" s="214"/>
      <c r="BIC28" s="214"/>
      <c r="BID28" s="214"/>
      <c r="BIE28" s="214"/>
      <c r="BIF28" s="214"/>
      <c r="BIG28" s="214"/>
      <c r="BIH28" s="214"/>
      <c r="BII28" s="214"/>
      <c r="BIJ28" s="214"/>
      <c r="BIK28" s="214"/>
      <c r="BIL28" s="214"/>
      <c r="BIM28" s="214"/>
      <c r="BIN28" s="214"/>
      <c r="BIO28" s="214"/>
      <c r="BIP28" s="214"/>
      <c r="BIQ28" s="214"/>
      <c r="BIR28" s="214"/>
      <c r="BIS28" s="214"/>
      <c r="BIT28" s="214"/>
      <c r="BIU28" s="214"/>
      <c r="BIV28" s="214"/>
      <c r="BIW28" s="214"/>
      <c r="BIX28" s="214"/>
      <c r="BIY28" s="214"/>
      <c r="BIZ28" s="214"/>
      <c r="BJA28" s="214"/>
      <c r="BJB28" s="214"/>
      <c r="BJC28" s="214"/>
      <c r="BJD28" s="214"/>
      <c r="BJE28" s="214"/>
      <c r="BJF28" s="214"/>
      <c r="BJG28" s="214"/>
      <c r="BJH28" s="214"/>
      <c r="BJI28" s="214"/>
      <c r="BJJ28" s="214"/>
      <c r="BJK28" s="214"/>
      <c r="BJL28" s="214"/>
      <c r="BJM28" s="214"/>
      <c r="BJN28" s="214"/>
      <c r="BJO28" s="214"/>
      <c r="BJP28" s="214"/>
      <c r="BJQ28" s="214"/>
      <c r="BJR28" s="214"/>
      <c r="BJS28" s="214"/>
      <c r="BJT28" s="214"/>
      <c r="BJU28" s="214"/>
      <c r="BJV28" s="214"/>
      <c r="BJW28" s="214"/>
      <c r="BJX28" s="214"/>
      <c r="BJY28" s="214"/>
      <c r="BJZ28" s="214"/>
      <c r="BKA28" s="214"/>
      <c r="BKB28" s="214"/>
      <c r="BKC28" s="214"/>
      <c r="BKD28" s="214"/>
      <c r="BKE28" s="214"/>
      <c r="BKF28" s="214"/>
      <c r="BKG28" s="214"/>
      <c r="BKH28" s="214"/>
      <c r="BKI28" s="214"/>
      <c r="BKJ28" s="214"/>
      <c r="BKK28" s="214"/>
      <c r="BKL28" s="214"/>
      <c r="BKM28" s="214"/>
      <c r="BKN28" s="214"/>
      <c r="BKO28" s="214"/>
      <c r="BKP28" s="214"/>
      <c r="BKQ28" s="214"/>
      <c r="BKR28" s="214"/>
      <c r="BKS28" s="214"/>
      <c r="BKT28" s="214"/>
      <c r="BKU28" s="214"/>
      <c r="BKV28" s="214"/>
      <c r="BKW28" s="214"/>
      <c r="BKX28" s="214"/>
      <c r="BKY28" s="214"/>
      <c r="BKZ28" s="214"/>
      <c r="BLA28" s="214"/>
      <c r="BLB28" s="214"/>
      <c r="BLC28" s="214"/>
      <c r="BLD28" s="214"/>
      <c r="BLE28" s="214"/>
      <c r="BLF28" s="214"/>
      <c r="BLG28" s="214"/>
      <c r="BLH28" s="214"/>
      <c r="BLI28" s="214"/>
      <c r="BLJ28" s="214"/>
      <c r="BLK28" s="214"/>
      <c r="BLL28" s="214"/>
      <c r="BLM28" s="214"/>
      <c r="BLN28" s="214"/>
      <c r="BLO28" s="214"/>
      <c r="BLP28" s="231"/>
    </row>
    <row r="29" spans="1:1680" s="232" customFormat="1" ht="22.5" customHeight="1" x14ac:dyDescent="0.25">
      <c r="A29" s="452"/>
      <c r="B29" s="454"/>
      <c r="C29" s="457"/>
      <c r="D29" s="230" t="s">
        <v>43</v>
      </c>
      <c r="E29" s="234">
        <v>0</v>
      </c>
      <c r="F29" s="235">
        <v>0</v>
      </c>
      <c r="G29" s="222" t="e">
        <f t="shared" si="4"/>
        <v>#DIV/0!</v>
      </c>
      <c r="H29" s="439">
        <v>3</v>
      </c>
      <c r="I29" s="439" t="s">
        <v>458</v>
      </c>
      <c r="J29" s="439">
        <v>2000</v>
      </c>
      <c r="K29" s="436">
        <v>2606</v>
      </c>
      <c r="L29" s="469">
        <f>K29/J29*100</f>
        <v>130.29999999999998</v>
      </c>
      <c r="M29" s="443" t="s">
        <v>459</v>
      </c>
      <c r="N29" s="471" t="s">
        <v>460</v>
      </c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4"/>
      <c r="DO29" s="214"/>
      <c r="DP29" s="214"/>
      <c r="DQ29" s="214"/>
      <c r="DR29" s="214"/>
      <c r="DS29" s="214"/>
      <c r="DT29" s="214"/>
      <c r="DU29" s="214"/>
      <c r="DV29" s="214"/>
      <c r="DW29" s="214"/>
      <c r="DX29" s="214"/>
      <c r="DY29" s="214"/>
      <c r="DZ29" s="214"/>
      <c r="EA29" s="214"/>
      <c r="EB29" s="214"/>
      <c r="EC29" s="214"/>
      <c r="ED29" s="214"/>
      <c r="EE29" s="214"/>
      <c r="EF29" s="214"/>
      <c r="EG29" s="214"/>
      <c r="EH29" s="214"/>
      <c r="EI29" s="214"/>
      <c r="EJ29" s="214"/>
      <c r="EK29" s="214"/>
      <c r="EL29" s="214"/>
      <c r="EM29" s="214"/>
      <c r="EN29" s="214"/>
      <c r="EO29" s="214"/>
      <c r="EP29" s="214"/>
      <c r="EQ29" s="214"/>
      <c r="ER29" s="214"/>
      <c r="ES29" s="214"/>
      <c r="ET29" s="214"/>
      <c r="EU29" s="214"/>
      <c r="EV29" s="214"/>
      <c r="EW29" s="214"/>
      <c r="EX29" s="214"/>
      <c r="EY29" s="214"/>
      <c r="EZ29" s="214"/>
      <c r="FA29" s="214"/>
      <c r="FB29" s="214"/>
      <c r="FC29" s="214"/>
      <c r="FD29" s="214"/>
      <c r="FE29" s="214"/>
      <c r="FF29" s="214"/>
      <c r="FG29" s="214"/>
      <c r="FH29" s="214"/>
      <c r="FI29" s="214"/>
      <c r="FJ29" s="214"/>
      <c r="FK29" s="214"/>
      <c r="FL29" s="214"/>
      <c r="FM29" s="214"/>
      <c r="FN29" s="214"/>
      <c r="FO29" s="214"/>
      <c r="FP29" s="214"/>
      <c r="FQ29" s="214"/>
      <c r="FR29" s="214"/>
      <c r="FS29" s="214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  <c r="IW29" s="214"/>
      <c r="IX29" s="214"/>
      <c r="IY29" s="214"/>
      <c r="IZ29" s="214"/>
      <c r="JA29" s="214"/>
      <c r="JB29" s="214"/>
      <c r="JC29" s="214"/>
      <c r="JD29" s="214"/>
      <c r="JE29" s="214"/>
      <c r="JF29" s="214"/>
      <c r="JG29" s="214"/>
      <c r="JH29" s="214"/>
      <c r="JI29" s="214"/>
      <c r="JJ29" s="214"/>
      <c r="JK29" s="214"/>
      <c r="JL29" s="214"/>
      <c r="JM29" s="214"/>
      <c r="JN29" s="214"/>
      <c r="JO29" s="214"/>
      <c r="JP29" s="214"/>
      <c r="JQ29" s="214"/>
      <c r="JR29" s="214"/>
      <c r="JS29" s="214"/>
      <c r="JT29" s="214"/>
      <c r="JU29" s="214"/>
      <c r="JV29" s="214"/>
      <c r="JW29" s="214"/>
      <c r="JX29" s="214"/>
      <c r="JY29" s="214"/>
      <c r="JZ29" s="214"/>
      <c r="KA29" s="214"/>
      <c r="KB29" s="214"/>
      <c r="KC29" s="214"/>
      <c r="KD29" s="214"/>
      <c r="KE29" s="214"/>
      <c r="KF29" s="214"/>
      <c r="KG29" s="214"/>
      <c r="KH29" s="214"/>
      <c r="KI29" s="214"/>
      <c r="KJ29" s="214"/>
      <c r="KK29" s="214"/>
      <c r="KL29" s="214"/>
      <c r="KM29" s="214"/>
      <c r="KN29" s="214"/>
      <c r="KO29" s="214"/>
      <c r="KP29" s="214"/>
      <c r="KQ29" s="214"/>
      <c r="KR29" s="214"/>
      <c r="KS29" s="214"/>
      <c r="KT29" s="214"/>
      <c r="KU29" s="214"/>
      <c r="KV29" s="214"/>
      <c r="KW29" s="214"/>
      <c r="KX29" s="214"/>
      <c r="KY29" s="214"/>
      <c r="KZ29" s="214"/>
      <c r="LA29" s="214"/>
      <c r="LB29" s="214"/>
      <c r="LC29" s="214"/>
      <c r="LD29" s="214"/>
      <c r="LE29" s="214"/>
      <c r="LF29" s="214"/>
      <c r="LG29" s="214"/>
      <c r="LH29" s="214"/>
      <c r="LI29" s="214"/>
      <c r="LJ29" s="214"/>
      <c r="LK29" s="214"/>
      <c r="LL29" s="214"/>
      <c r="LM29" s="214"/>
      <c r="LN29" s="214"/>
      <c r="LO29" s="214"/>
      <c r="LP29" s="214"/>
      <c r="LQ29" s="214"/>
      <c r="LR29" s="214"/>
      <c r="LS29" s="214"/>
      <c r="LT29" s="214"/>
      <c r="LU29" s="214"/>
      <c r="LV29" s="214"/>
      <c r="LW29" s="214"/>
      <c r="LX29" s="214"/>
      <c r="LY29" s="214"/>
      <c r="LZ29" s="214"/>
      <c r="MA29" s="214"/>
      <c r="MB29" s="214"/>
      <c r="MC29" s="214"/>
      <c r="MD29" s="214"/>
      <c r="ME29" s="214"/>
      <c r="MF29" s="214"/>
      <c r="MG29" s="214"/>
      <c r="MH29" s="214"/>
      <c r="MI29" s="214"/>
      <c r="MJ29" s="214"/>
      <c r="MK29" s="214"/>
      <c r="ML29" s="214"/>
      <c r="MM29" s="214"/>
      <c r="MN29" s="214"/>
      <c r="MO29" s="214"/>
      <c r="MP29" s="214"/>
      <c r="MQ29" s="214"/>
      <c r="MR29" s="214"/>
      <c r="MS29" s="214"/>
      <c r="MT29" s="214"/>
      <c r="MU29" s="214"/>
      <c r="MV29" s="214"/>
      <c r="MW29" s="214"/>
      <c r="MX29" s="214"/>
      <c r="MY29" s="214"/>
      <c r="MZ29" s="214"/>
      <c r="NA29" s="214"/>
      <c r="NB29" s="214"/>
      <c r="NC29" s="214"/>
      <c r="ND29" s="214"/>
      <c r="NE29" s="214"/>
      <c r="NF29" s="214"/>
      <c r="NG29" s="214"/>
      <c r="NH29" s="214"/>
      <c r="NI29" s="214"/>
      <c r="NJ29" s="214"/>
      <c r="NK29" s="214"/>
      <c r="NL29" s="214"/>
      <c r="NM29" s="214"/>
      <c r="NN29" s="214"/>
      <c r="NO29" s="214"/>
      <c r="NP29" s="214"/>
      <c r="NQ29" s="214"/>
      <c r="NR29" s="214"/>
      <c r="NS29" s="214"/>
      <c r="NT29" s="214"/>
      <c r="NU29" s="214"/>
      <c r="NV29" s="214"/>
      <c r="NW29" s="214"/>
      <c r="NX29" s="214"/>
      <c r="NY29" s="214"/>
      <c r="NZ29" s="214"/>
      <c r="OA29" s="214"/>
      <c r="OB29" s="214"/>
      <c r="OC29" s="214"/>
      <c r="OD29" s="214"/>
      <c r="OE29" s="214"/>
      <c r="OF29" s="214"/>
      <c r="OG29" s="214"/>
      <c r="OH29" s="214"/>
      <c r="OI29" s="214"/>
      <c r="OJ29" s="214"/>
      <c r="OK29" s="214"/>
      <c r="OL29" s="214"/>
      <c r="OM29" s="214"/>
      <c r="ON29" s="214"/>
      <c r="OO29" s="214"/>
      <c r="OP29" s="214"/>
      <c r="OQ29" s="214"/>
      <c r="OR29" s="214"/>
      <c r="OS29" s="214"/>
      <c r="OT29" s="214"/>
      <c r="OU29" s="214"/>
      <c r="OV29" s="214"/>
      <c r="OW29" s="214"/>
      <c r="OX29" s="214"/>
      <c r="OY29" s="214"/>
      <c r="OZ29" s="214"/>
      <c r="PA29" s="214"/>
      <c r="PB29" s="214"/>
      <c r="PC29" s="214"/>
      <c r="PD29" s="214"/>
      <c r="PE29" s="214"/>
      <c r="PF29" s="214"/>
      <c r="PG29" s="214"/>
      <c r="PH29" s="214"/>
      <c r="PI29" s="214"/>
      <c r="PJ29" s="214"/>
      <c r="PK29" s="214"/>
      <c r="PL29" s="214"/>
      <c r="PM29" s="214"/>
      <c r="PN29" s="214"/>
      <c r="PO29" s="214"/>
      <c r="PP29" s="214"/>
      <c r="PQ29" s="214"/>
      <c r="PR29" s="214"/>
      <c r="PS29" s="214"/>
      <c r="PT29" s="214"/>
      <c r="PU29" s="214"/>
      <c r="PV29" s="214"/>
      <c r="PW29" s="214"/>
      <c r="PX29" s="214"/>
      <c r="PY29" s="214"/>
      <c r="PZ29" s="214"/>
      <c r="QA29" s="214"/>
      <c r="QB29" s="214"/>
      <c r="QC29" s="214"/>
      <c r="QD29" s="214"/>
      <c r="QE29" s="214"/>
      <c r="QF29" s="214"/>
      <c r="QG29" s="214"/>
      <c r="QH29" s="214"/>
      <c r="QI29" s="214"/>
      <c r="QJ29" s="214"/>
      <c r="QK29" s="214"/>
      <c r="QL29" s="214"/>
      <c r="QM29" s="214"/>
      <c r="QN29" s="214"/>
      <c r="QO29" s="214"/>
      <c r="QP29" s="214"/>
      <c r="QQ29" s="214"/>
      <c r="QR29" s="214"/>
      <c r="QS29" s="214"/>
      <c r="QT29" s="214"/>
      <c r="QU29" s="214"/>
      <c r="QV29" s="214"/>
      <c r="QW29" s="214"/>
      <c r="QX29" s="214"/>
      <c r="QY29" s="214"/>
      <c r="QZ29" s="214"/>
      <c r="RA29" s="214"/>
      <c r="RB29" s="214"/>
      <c r="RC29" s="214"/>
      <c r="RD29" s="214"/>
      <c r="RE29" s="214"/>
      <c r="RF29" s="214"/>
      <c r="RG29" s="214"/>
      <c r="RH29" s="214"/>
      <c r="RI29" s="214"/>
      <c r="RJ29" s="214"/>
      <c r="RK29" s="214"/>
      <c r="RL29" s="214"/>
      <c r="RM29" s="214"/>
      <c r="RN29" s="214"/>
      <c r="RO29" s="214"/>
      <c r="RP29" s="214"/>
      <c r="RQ29" s="214"/>
      <c r="RR29" s="214"/>
      <c r="RS29" s="214"/>
      <c r="RT29" s="214"/>
      <c r="RU29" s="214"/>
      <c r="RV29" s="214"/>
      <c r="RW29" s="214"/>
      <c r="RX29" s="214"/>
      <c r="RY29" s="214"/>
      <c r="RZ29" s="214"/>
      <c r="SA29" s="214"/>
      <c r="SB29" s="214"/>
      <c r="SC29" s="214"/>
      <c r="SD29" s="214"/>
      <c r="SE29" s="214"/>
      <c r="SF29" s="214"/>
      <c r="SG29" s="214"/>
      <c r="SH29" s="214"/>
      <c r="SI29" s="214"/>
      <c r="SJ29" s="214"/>
      <c r="SK29" s="214"/>
      <c r="SL29" s="214"/>
      <c r="SM29" s="214"/>
      <c r="SN29" s="214"/>
      <c r="SO29" s="214"/>
      <c r="SP29" s="214"/>
      <c r="SQ29" s="214"/>
      <c r="SR29" s="214"/>
      <c r="SS29" s="214"/>
      <c r="ST29" s="214"/>
      <c r="SU29" s="214"/>
      <c r="SV29" s="214"/>
      <c r="SW29" s="214"/>
      <c r="SX29" s="214"/>
      <c r="SY29" s="214"/>
      <c r="SZ29" s="214"/>
      <c r="TA29" s="214"/>
      <c r="TB29" s="214"/>
      <c r="TC29" s="214"/>
      <c r="TD29" s="214"/>
      <c r="TE29" s="214"/>
      <c r="TF29" s="214"/>
      <c r="TG29" s="214"/>
      <c r="TH29" s="214"/>
      <c r="TI29" s="214"/>
      <c r="TJ29" s="214"/>
      <c r="TK29" s="214"/>
      <c r="TL29" s="214"/>
      <c r="TM29" s="214"/>
      <c r="TN29" s="214"/>
      <c r="TO29" s="214"/>
      <c r="TP29" s="214"/>
      <c r="TQ29" s="214"/>
      <c r="TR29" s="214"/>
      <c r="TS29" s="214"/>
      <c r="TT29" s="214"/>
      <c r="TU29" s="214"/>
      <c r="TV29" s="214"/>
      <c r="TW29" s="214"/>
      <c r="TX29" s="214"/>
      <c r="TY29" s="214"/>
      <c r="TZ29" s="214"/>
      <c r="UA29" s="214"/>
      <c r="UB29" s="214"/>
      <c r="UC29" s="214"/>
      <c r="UD29" s="214"/>
      <c r="UE29" s="214"/>
      <c r="UF29" s="214"/>
      <c r="UG29" s="214"/>
      <c r="UH29" s="214"/>
      <c r="UI29" s="214"/>
      <c r="UJ29" s="214"/>
      <c r="UK29" s="214"/>
      <c r="UL29" s="214"/>
      <c r="UM29" s="214"/>
      <c r="UN29" s="214"/>
      <c r="UO29" s="214"/>
      <c r="UP29" s="214"/>
      <c r="UQ29" s="214"/>
      <c r="UR29" s="214"/>
      <c r="US29" s="214"/>
      <c r="UT29" s="214"/>
      <c r="UU29" s="214"/>
      <c r="UV29" s="214"/>
      <c r="UW29" s="214"/>
      <c r="UX29" s="214"/>
      <c r="UY29" s="214"/>
      <c r="UZ29" s="214"/>
      <c r="VA29" s="214"/>
      <c r="VB29" s="214"/>
      <c r="VC29" s="214"/>
      <c r="VD29" s="214"/>
      <c r="VE29" s="214"/>
      <c r="VF29" s="214"/>
      <c r="VG29" s="214"/>
      <c r="VH29" s="214"/>
      <c r="VI29" s="214"/>
      <c r="VJ29" s="214"/>
      <c r="VK29" s="214"/>
      <c r="VL29" s="214"/>
      <c r="VM29" s="214"/>
      <c r="VN29" s="214"/>
      <c r="VO29" s="214"/>
      <c r="VP29" s="214"/>
      <c r="VQ29" s="214"/>
      <c r="VR29" s="214"/>
      <c r="VS29" s="214"/>
      <c r="VT29" s="214"/>
      <c r="VU29" s="214"/>
      <c r="VV29" s="214"/>
      <c r="VW29" s="214"/>
      <c r="VX29" s="214"/>
      <c r="VY29" s="214"/>
      <c r="VZ29" s="214"/>
      <c r="WA29" s="214"/>
      <c r="WB29" s="214"/>
      <c r="WC29" s="214"/>
      <c r="WD29" s="214"/>
      <c r="WE29" s="214"/>
      <c r="WF29" s="214"/>
      <c r="WG29" s="214"/>
      <c r="WH29" s="214"/>
      <c r="WI29" s="214"/>
      <c r="WJ29" s="214"/>
      <c r="WK29" s="214"/>
      <c r="WL29" s="214"/>
      <c r="WM29" s="214"/>
      <c r="WN29" s="214"/>
      <c r="WO29" s="214"/>
      <c r="WP29" s="214"/>
      <c r="WQ29" s="214"/>
      <c r="WR29" s="214"/>
      <c r="WS29" s="214"/>
      <c r="WT29" s="214"/>
      <c r="WU29" s="214"/>
      <c r="WV29" s="214"/>
      <c r="WW29" s="214"/>
      <c r="WX29" s="214"/>
      <c r="WY29" s="214"/>
      <c r="WZ29" s="214"/>
      <c r="XA29" s="214"/>
      <c r="XB29" s="214"/>
      <c r="XC29" s="214"/>
      <c r="XD29" s="214"/>
      <c r="XE29" s="214"/>
      <c r="XF29" s="214"/>
      <c r="XG29" s="214"/>
      <c r="XH29" s="214"/>
      <c r="XI29" s="214"/>
      <c r="XJ29" s="214"/>
      <c r="XK29" s="214"/>
      <c r="XL29" s="214"/>
      <c r="XM29" s="214"/>
      <c r="XN29" s="214"/>
      <c r="XO29" s="214"/>
      <c r="XP29" s="214"/>
      <c r="XQ29" s="214"/>
      <c r="XR29" s="214"/>
      <c r="XS29" s="214"/>
      <c r="XT29" s="214"/>
      <c r="XU29" s="214"/>
      <c r="XV29" s="214"/>
      <c r="XW29" s="214"/>
      <c r="XX29" s="214"/>
      <c r="XY29" s="214"/>
      <c r="XZ29" s="214"/>
      <c r="YA29" s="214"/>
      <c r="YB29" s="214"/>
      <c r="YC29" s="214"/>
      <c r="YD29" s="214"/>
      <c r="YE29" s="214"/>
      <c r="YF29" s="214"/>
      <c r="YG29" s="214"/>
      <c r="YH29" s="214"/>
      <c r="YI29" s="214"/>
      <c r="YJ29" s="214"/>
      <c r="YK29" s="214"/>
      <c r="YL29" s="214"/>
      <c r="YM29" s="214"/>
      <c r="YN29" s="214"/>
      <c r="YO29" s="214"/>
      <c r="YP29" s="214"/>
      <c r="YQ29" s="214"/>
      <c r="YR29" s="214"/>
      <c r="YS29" s="214"/>
      <c r="YT29" s="214"/>
      <c r="YU29" s="214"/>
      <c r="YV29" s="214"/>
      <c r="YW29" s="214"/>
      <c r="YX29" s="214"/>
      <c r="YY29" s="214"/>
      <c r="YZ29" s="214"/>
      <c r="ZA29" s="214"/>
      <c r="ZB29" s="214"/>
      <c r="ZC29" s="214"/>
      <c r="ZD29" s="214"/>
      <c r="ZE29" s="214"/>
      <c r="ZF29" s="214"/>
      <c r="ZG29" s="214"/>
      <c r="ZH29" s="214"/>
      <c r="ZI29" s="214"/>
      <c r="ZJ29" s="214"/>
      <c r="ZK29" s="214"/>
      <c r="ZL29" s="214"/>
      <c r="ZM29" s="214"/>
      <c r="ZN29" s="214"/>
      <c r="ZO29" s="214"/>
      <c r="ZP29" s="214"/>
      <c r="ZQ29" s="214"/>
      <c r="ZR29" s="214"/>
      <c r="ZS29" s="214"/>
      <c r="ZT29" s="214"/>
      <c r="ZU29" s="214"/>
      <c r="ZV29" s="214"/>
      <c r="ZW29" s="214"/>
      <c r="ZX29" s="214"/>
      <c r="ZY29" s="214"/>
      <c r="ZZ29" s="214"/>
      <c r="AAA29" s="214"/>
      <c r="AAB29" s="214"/>
      <c r="AAC29" s="214"/>
      <c r="AAD29" s="214"/>
      <c r="AAE29" s="214"/>
      <c r="AAF29" s="214"/>
      <c r="AAG29" s="214"/>
      <c r="AAH29" s="214"/>
      <c r="AAI29" s="214"/>
      <c r="AAJ29" s="214"/>
      <c r="AAK29" s="214"/>
      <c r="AAL29" s="214"/>
      <c r="AAM29" s="214"/>
      <c r="AAN29" s="214"/>
      <c r="AAO29" s="214"/>
      <c r="AAP29" s="214"/>
      <c r="AAQ29" s="214"/>
      <c r="AAR29" s="214"/>
      <c r="AAS29" s="214"/>
      <c r="AAT29" s="214"/>
      <c r="AAU29" s="214"/>
      <c r="AAV29" s="214"/>
      <c r="AAW29" s="214"/>
      <c r="AAX29" s="214"/>
      <c r="AAY29" s="214"/>
      <c r="AAZ29" s="214"/>
      <c r="ABA29" s="214"/>
      <c r="ABB29" s="214"/>
      <c r="ABC29" s="214"/>
      <c r="ABD29" s="214"/>
      <c r="ABE29" s="214"/>
      <c r="ABF29" s="214"/>
      <c r="ABG29" s="214"/>
      <c r="ABH29" s="214"/>
      <c r="ABI29" s="214"/>
      <c r="ABJ29" s="214"/>
      <c r="ABK29" s="214"/>
      <c r="ABL29" s="214"/>
      <c r="ABM29" s="214"/>
      <c r="ABN29" s="214"/>
      <c r="ABO29" s="214"/>
      <c r="ABP29" s="214"/>
      <c r="ABQ29" s="214"/>
      <c r="ABR29" s="214"/>
      <c r="ABS29" s="214"/>
      <c r="ABT29" s="214"/>
      <c r="ABU29" s="214"/>
      <c r="ABV29" s="214"/>
      <c r="ABW29" s="214"/>
      <c r="ABX29" s="214"/>
      <c r="ABY29" s="214"/>
      <c r="ABZ29" s="214"/>
      <c r="ACA29" s="214"/>
      <c r="ACB29" s="214"/>
      <c r="ACC29" s="214"/>
      <c r="ACD29" s="214"/>
      <c r="ACE29" s="214"/>
      <c r="ACF29" s="214"/>
      <c r="ACG29" s="214"/>
      <c r="ACH29" s="214"/>
      <c r="ACI29" s="214"/>
      <c r="ACJ29" s="214"/>
      <c r="ACK29" s="214"/>
      <c r="ACL29" s="214"/>
      <c r="ACM29" s="214"/>
      <c r="ACN29" s="214"/>
      <c r="ACO29" s="214"/>
      <c r="ACP29" s="214"/>
      <c r="ACQ29" s="214"/>
      <c r="ACR29" s="214"/>
      <c r="ACS29" s="214"/>
      <c r="ACT29" s="214"/>
      <c r="ACU29" s="214"/>
      <c r="ACV29" s="214"/>
      <c r="ACW29" s="214"/>
      <c r="ACX29" s="214"/>
      <c r="ACY29" s="214"/>
      <c r="ACZ29" s="214"/>
      <c r="ADA29" s="214"/>
      <c r="ADB29" s="214"/>
      <c r="ADC29" s="214"/>
      <c r="ADD29" s="214"/>
      <c r="ADE29" s="214"/>
      <c r="ADF29" s="214"/>
      <c r="ADG29" s="214"/>
      <c r="ADH29" s="214"/>
      <c r="ADI29" s="214"/>
      <c r="ADJ29" s="214"/>
      <c r="ADK29" s="214"/>
      <c r="ADL29" s="214"/>
      <c r="ADM29" s="214"/>
      <c r="ADN29" s="214"/>
      <c r="ADO29" s="214"/>
      <c r="ADP29" s="214"/>
      <c r="ADQ29" s="214"/>
      <c r="ADR29" s="214"/>
      <c r="ADS29" s="214"/>
      <c r="ADT29" s="214"/>
      <c r="ADU29" s="214"/>
      <c r="ADV29" s="214"/>
      <c r="ADW29" s="214"/>
      <c r="ADX29" s="214"/>
      <c r="ADY29" s="214"/>
      <c r="ADZ29" s="214"/>
      <c r="AEA29" s="214"/>
      <c r="AEB29" s="214"/>
      <c r="AEC29" s="214"/>
      <c r="AED29" s="214"/>
      <c r="AEE29" s="214"/>
      <c r="AEF29" s="214"/>
      <c r="AEG29" s="214"/>
      <c r="AEH29" s="214"/>
      <c r="AEI29" s="214"/>
      <c r="AEJ29" s="214"/>
      <c r="AEK29" s="214"/>
      <c r="AEL29" s="214"/>
      <c r="AEM29" s="214"/>
      <c r="AEN29" s="214"/>
      <c r="AEO29" s="214"/>
      <c r="AEP29" s="214"/>
      <c r="AEQ29" s="214"/>
      <c r="AER29" s="214"/>
      <c r="AES29" s="214"/>
      <c r="AET29" s="214"/>
      <c r="AEU29" s="214"/>
      <c r="AEV29" s="214"/>
      <c r="AEW29" s="214"/>
      <c r="AEX29" s="214"/>
      <c r="AEY29" s="214"/>
      <c r="AEZ29" s="214"/>
      <c r="AFA29" s="214"/>
      <c r="AFB29" s="214"/>
      <c r="AFC29" s="214"/>
      <c r="AFD29" s="214"/>
      <c r="AFE29" s="214"/>
      <c r="AFF29" s="214"/>
      <c r="AFG29" s="214"/>
      <c r="AFH29" s="214"/>
      <c r="AFI29" s="214"/>
      <c r="AFJ29" s="214"/>
      <c r="AFK29" s="214"/>
      <c r="AFL29" s="214"/>
      <c r="AFM29" s="214"/>
      <c r="AFN29" s="214"/>
      <c r="AFO29" s="214"/>
      <c r="AFP29" s="214"/>
      <c r="AFQ29" s="214"/>
      <c r="AFR29" s="214"/>
      <c r="AFS29" s="214"/>
      <c r="AFT29" s="214"/>
      <c r="AFU29" s="214"/>
      <c r="AFV29" s="214"/>
      <c r="AFW29" s="214"/>
      <c r="AFX29" s="214"/>
      <c r="AFY29" s="214"/>
      <c r="AFZ29" s="214"/>
      <c r="AGA29" s="214"/>
      <c r="AGB29" s="214"/>
      <c r="AGC29" s="214"/>
      <c r="AGD29" s="214"/>
      <c r="AGE29" s="214"/>
      <c r="AGF29" s="214"/>
      <c r="AGG29" s="214"/>
      <c r="AGH29" s="214"/>
      <c r="AGI29" s="214"/>
      <c r="AGJ29" s="214"/>
      <c r="AGK29" s="214"/>
      <c r="AGL29" s="214"/>
      <c r="AGM29" s="214"/>
      <c r="AGN29" s="214"/>
      <c r="AGO29" s="214"/>
      <c r="AGP29" s="214"/>
      <c r="AGQ29" s="214"/>
      <c r="AGR29" s="214"/>
      <c r="AGS29" s="214"/>
      <c r="AGT29" s="214"/>
      <c r="AGU29" s="214"/>
      <c r="AGV29" s="214"/>
      <c r="AGW29" s="214"/>
      <c r="AGX29" s="214"/>
      <c r="AGY29" s="214"/>
      <c r="AGZ29" s="214"/>
      <c r="AHA29" s="214"/>
      <c r="AHB29" s="214"/>
      <c r="AHC29" s="214"/>
      <c r="AHD29" s="214"/>
      <c r="AHE29" s="214"/>
      <c r="AHF29" s="214"/>
      <c r="AHG29" s="214"/>
      <c r="AHH29" s="214"/>
      <c r="AHI29" s="214"/>
      <c r="AHJ29" s="214"/>
      <c r="AHK29" s="214"/>
      <c r="AHL29" s="214"/>
      <c r="AHM29" s="214"/>
      <c r="AHN29" s="214"/>
      <c r="AHO29" s="214"/>
      <c r="AHP29" s="214"/>
      <c r="AHQ29" s="214"/>
      <c r="AHR29" s="214"/>
      <c r="AHS29" s="214"/>
      <c r="AHT29" s="214"/>
      <c r="AHU29" s="214"/>
      <c r="AHV29" s="214"/>
      <c r="AHW29" s="214"/>
      <c r="AHX29" s="214"/>
      <c r="AHY29" s="214"/>
      <c r="AHZ29" s="214"/>
      <c r="AIA29" s="214"/>
      <c r="AIB29" s="214"/>
      <c r="AIC29" s="214"/>
      <c r="AID29" s="214"/>
      <c r="AIE29" s="214"/>
      <c r="AIF29" s="214"/>
      <c r="AIG29" s="214"/>
      <c r="AIH29" s="214"/>
      <c r="AII29" s="214"/>
      <c r="AIJ29" s="214"/>
      <c r="AIK29" s="214"/>
      <c r="AIL29" s="214"/>
      <c r="AIM29" s="214"/>
      <c r="AIN29" s="214"/>
      <c r="AIO29" s="214"/>
      <c r="AIP29" s="214"/>
      <c r="AIQ29" s="214"/>
      <c r="AIR29" s="214"/>
      <c r="AIS29" s="214"/>
      <c r="AIT29" s="214"/>
      <c r="AIU29" s="214"/>
      <c r="AIV29" s="214"/>
      <c r="AIW29" s="214"/>
      <c r="AIX29" s="214"/>
      <c r="AIY29" s="214"/>
      <c r="AIZ29" s="214"/>
      <c r="AJA29" s="214"/>
      <c r="AJB29" s="214"/>
      <c r="AJC29" s="214"/>
      <c r="AJD29" s="214"/>
      <c r="AJE29" s="214"/>
      <c r="AJF29" s="214"/>
      <c r="AJG29" s="214"/>
      <c r="AJH29" s="214"/>
      <c r="AJI29" s="214"/>
      <c r="AJJ29" s="214"/>
      <c r="AJK29" s="214"/>
      <c r="AJL29" s="214"/>
      <c r="AJM29" s="214"/>
      <c r="AJN29" s="214"/>
      <c r="AJO29" s="214"/>
      <c r="AJP29" s="214"/>
      <c r="AJQ29" s="214"/>
      <c r="AJR29" s="214"/>
      <c r="AJS29" s="214"/>
      <c r="AJT29" s="214"/>
      <c r="AJU29" s="214"/>
      <c r="AJV29" s="214"/>
      <c r="AJW29" s="214"/>
      <c r="AJX29" s="214"/>
      <c r="AJY29" s="214"/>
      <c r="AJZ29" s="214"/>
      <c r="AKA29" s="214"/>
      <c r="AKB29" s="214"/>
      <c r="AKC29" s="214"/>
      <c r="AKD29" s="214"/>
      <c r="AKE29" s="214"/>
      <c r="AKF29" s="214"/>
      <c r="AKG29" s="214"/>
      <c r="AKH29" s="214"/>
      <c r="AKI29" s="214"/>
      <c r="AKJ29" s="214"/>
      <c r="AKK29" s="214"/>
      <c r="AKL29" s="214"/>
      <c r="AKM29" s="214"/>
      <c r="AKN29" s="214"/>
      <c r="AKO29" s="214"/>
      <c r="AKP29" s="214"/>
      <c r="AKQ29" s="214"/>
      <c r="AKR29" s="214"/>
      <c r="AKS29" s="214"/>
      <c r="AKT29" s="214"/>
      <c r="AKU29" s="214"/>
      <c r="AKV29" s="214"/>
      <c r="AKW29" s="214"/>
      <c r="AKX29" s="214"/>
      <c r="AKY29" s="214"/>
      <c r="AKZ29" s="214"/>
      <c r="ALA29" s="214"/>
      <c r="ALB29" s="214"/>
      <c r="ALC29" s="214"/>
      <c r="ALD29" s="214"/>
      <c r="ALE29" s="214"/>
      <c r="ALF29" s="214"/>
      <c r="ALG29" s="214"/>
      <c r="ALH29" s="214"/>
      <c r="ALI29" s="214"/>
      <c r="ALJ29" s="214"/>
      <c r="ALK29" s="214"/>
      <c r="ALL29" s="214"/>
      <c r="ALM29" s="214"/>
      <c r="ALN29" s="214"/>
      <c r="ALO29" s="214"/>
      <c r="ALP29" s="214"/>
      <c r="ALQ29" s="214"/>
      <c r="ALR29" s="214"/>
      <c r="ALS29" s="214"/>
      <c r="ALT29" s="214"/>
      <c r="ALU29" s="214"/>
      <c r="ALV29" s="214"/>
      <c r="ALW29" s="214"/>
      <c r="ALX29" s="214"/>
      <c r="ALY29" s="214"/>
      <c r="ALZ29" s="214"/>
      <c r="AMA29" s="214"/>
      <c r="AMB29" s="214"/>
      <c r="AMC29" s="214"/>
      <c r="AMD29" s="214"/>
      <c r="AME29" s="214"/>
      <c r="AMF29" s="214"/>
      <c r="AMG29" s="214"/>
      <c r="AMH29" s="214"/>
      <c r="AMI29" s="214"/>
      <c r="AMJ29" s="214"/>
      <c r="AMK29" s="214"/>
      <c r="AML29" s="214"/>
      <c r="AMM29" s="214"/>
      <c r="AMN29" s="214"/>
      <c r="AMO29" s="214"/>
      <c r="AMP29" s="214"/>
      <c r="AMQ29" s="214"/>
      <c r="AMR29" s="214"/>
      <c r="AMS29" s="214"/>
      <c r="AMT29" s="214"/>
      <c r="AMU29" s="214"/>
      <c r="AMV29" s="214"/>
      <c r="AMW29" s="214"/>
      <c r="AMX29" s="214"/>
      <c r="AMY29" s="214"/>
      <c r="AMZ29" s="214"/>
      <c r="ANA29" s="214"/>
      <c r="ANB29" s="214"/>
      <c r="ANC29" s="214"/>
      <c r="AND29" s="214"/>
      <c r="ANE29" s="214"/>
      <c r="ANF29" s="214"/>
      <c r="ANG29" s="214"/>
      <c r="ANH29" s="214"/>
      <c r="ANI29" s="214"/>
      <c r="ANJ29" s="214"/>
      <c r="ANK29" s="214"/>
      <c r="ANL29" s="214"/>
      <c r="ANM29" s="214"/>
      <c r="ANN29" s="214"/>
      <c r="ANO29" s="214"/>
      <c r="ANP29" s="214"/>
      <c r="ANQ29" s="214"/>
      <c r="ANR29" s="214"/>
      <c r="ANS29" s="214"/>
      <c r="ANT29" s="214"/>
      <c r="ANU29" s="214"/>
      <c r="ANV29" s="214"/>
      <c r="ANW29" s="214"/>
      <c r="ANX29" s="214"/>
      <c r="ANY29" s="214"/>
      <c r="ANZ29" s="214"/>
      <c r="AOA29" s="214"/>
      <c r="AOB29" s="214"/>
      <c r="AOC29" s="214"/>
      <c r="AOD29" s="214"/>
      <c r="AOE29" s="214"/>
      <c r="AOF29" s="214"/>
      <c r="AOG29" s="214"/>
      <c r="AOH29" s="214"/>
      <c r="AOI29" s="214"/>
      <c r="AOJ29" s="214"/>
      <c r="AOK29" s="214"/>
      <c r="AOL29" s="214"/>
      <c r="AOM29" s="214"/>
      <c r="AON29" s="214"/>
      <c r="AOO29" s="214"/>
      <c r="AOP29" s="214"/>
      <c r="AOQ29" s="214"/>
      <c r="AOR29" s="214"/>
      <c r="AOS29" s="214"/>
      <c r="AOT29" s="214"/>
      <c r="AOU29" s="214"/>
      <c r="AOV29" s="214"/>
      <c r="AOW29" s="214"/>
      <c r="AOX29" s="214"/>
      <c r="AOY29" s="214"/>
      <c r="AOZ29" s="214"/>
      <c r="APA29" s="214"/>
      <c r="APB29" s="214"/>
      <c r="APC29" s="214"/>
      <c r="APD29" s="214"/>
      <c r="APE29" s="214"/>
      <c r="APF29" s="214"/>
      <c r="APG29" s="214"/>
      <c r="APH29" s="214"/>
      <c r="API29" s="214"/>
      <c r="APJ29" s="214"/>
      <c r="APK29" s="214"/>
      <c r="APL29" s="214"/>
      <c r="APM29" s="214"/>
      <c r="APN29" s="214"/>
      <c r="APO29" s="214"/>
      <c r="APP29" s="214"/>
      <c r="APQ29" s="214"/>
      <c r="APR29" s="214"/>
      <c r="APS29" s="214"/>
      <c r="APT29" s="214"/>
      <c r="APU29" s="214"/>
      <c r="APV29" s="214"/>
      <c r="APW29" s="214"/>
      <c r="APX29" s="214"/>
      <c r="APY29" s="214"/>
      <c r="APZ29" s="214"/>
      <c r="AQA29" s="214"/>
      <c r="AQB29" s="214"/>
      <c r="AQC29" s="214"/>
      <c r="AQD29" s="214"/>
      <c r="AQE29" s="214"/>
      <c r="AQF29" s="214"/>
      <c r="AQG29" s="214"/>
      <c r="AQH29" s="214"/>
      <c r="AQI29" s="214"/>
      <c r="AQJ29" s="214"/>
      <c r="AQK29" s="214"/>
      <c r="AQL29" s="214"/>
      <c r="AQM29" s="214"/>
      <c r="AQN29" s="214"/>
      <c r="AQO29" s="214"/>
      <c r="AQP29" s="214"/>
      <c r="AQQ29" s="214"/>
      <c r="AQR29" s="214"/>
      <c r="AQS29" s="214"/>
      <c r="AQT29" s="214"/>
      <c r="AQU29" s="214"/>
      <c r="AQV29" s="214"/>
      <c r="AQW29" s="214"/>
      <c r="AQX29" s="214"/>
      <c r="AQY29" s="214"/>
      <c r="AQZ29" s="214"/>
      <c r="ARA29" s="214"/>
      <c r="ARB29" s="214"/>
      <c r="ARC29" s="214"/>
      <c r="ARD29" s="214"/>
      <c r="ARE29" s="214"/>
      <c r="ARF29" s="214"/>
      <c r="ARG29" s="214"/>
      <c r="ARH29" s="214"/>
      <c r="ARI29" s="214"/>
      <c r="ARJ29" s="214"/>
      <c r="ARK29" s="214"/>
      <c r="ARL29" s="214"/>
      <c r="ARM29" s="214"/>
      <c r="ARN29" s="214"/>
      <c r="ARO29" s="214"/>
      <c r="ARP29" s="214"/>
      <c r="ARQ29" s="214"/>
      <c r="ARR29" s="214"/>
      <c r="ARS29" s="214"/>
      <c r="ART29" s="214"/>
      <c r="ARU29" s="214"/>
      <c r="ARV29" s="214"/>
      <c r="ARW29" s="214"/>
      <c r="ARX29" s="214"/>
      <c r="ARY29" s="214"/>
      <c r="ARZ29" s="214"/>
      <c r="ASA29" s="214"/>
      <c r="ASB29" s="214"/>
      <c r="ASC29" s="214"/>
      <c r="ASD29" s="214"/>
      <c r="ASE29" s="214"/>
      <c r="ASF29" s="214"/>
      <c r="ASG29" s="214"/>
      <c r="ASH29" s="214"/>
      <c r="ASI29" s="214"/>
      <c r="ASJ29" s="214"/>
      <c r="ASK29" s="214"/>
      <c r="ASL29" s="214"/>
      <c r="ASM29" s="214"/>
      <c r="ASN29" s="214"/>
      <c r="ASO29" s="214"/>
      <c r="ASP29" s="214"/>
      <c r="ASQ29" s="214"/>
      <c r="ASR29" s="214"/>
      <c r="ASS29" s="214"/>
      <c r="AST29" s="214"/>
      <c r="ASU29" s="214"/>
      <c r="ASV29" s="214"/>
      <c r="ASW29" s="214"/>
      <c r="ASX29" s="214"/>
      <c r="ASY29" s="214"/>
      <c r="ASZ29" s="214"/>
      <c r="ATA29" s="214"/>
      <c r="ATB29" s="214"/>
      <c r="ATC29" s="214"/>
      <c r="ATD29" s="214"/>
      <c r="ATE29" s="214"/>
      <c r="ATF29" s="214"/>
      <c r="ATG29" s="214"/>
      <c r="ATH29" s="214"/>
      <c r="ATI29" s="214"/>
      <c r="ATJ29" s="214"/>
      <c r="ATK29" s="214"/>
      <c r="ATL29" s="214"/>
      <c r="ATM29" s="214"/>
      <c r="ATN29" s="214"/>
      <c r="ATO29" s="214"/>
      <c r="ATP29" s="214"/>
      <c r="ATQ29" s="214"/>
      <c r="ATR29" s="214"/>
      <c r="ATS29" s="214"/>
      <c r="ATT29" s="214"/>
      <c r="ATU29" s="214"/>
      <c r="ATV29" s="214"/>
      <c r="ATW29" s="214"/>
      <c r="ATX29" s="214"/>
      <c r="ATY29" s="214"/>
      <c r="ATZ29" s="214"/>
      <c r="AUA29" s="214"/>
      <c r="AUB29" s="214"/>
      <c r="AUC29" s="214"/>
      <c r="AUD29" s="214"/>
      <c r="AUE29" s="214"/>
      <c r="AUF29" s="214"/>
      <c r="AUG29" s="214"/>
      <c r="AUH29" s="214"/>
      <c r="AUI29" s="214"/>
      <c r="AUJ29" s="214"/>
      <c r="AUK29" s="214"/>
      <c r="AUL29" s="214"/>
      <c r="AUM29" s="214"/>
      <c r="AUN29" s="214"/>
      <c r="AUO29" s="214"/>
      <c r="AUP29" s="214"/>
      <c r="AUQ29" s="214"/>
      <c r="AUR29" s="214"/>
      <c r="AUS29" s="214"/>
      <c r="AUT29" s="214"/>
      <c r="AUU29" s="214"/>
      <c r="AUV29" s="214"/>
      <c r="AUW29" s="214"/>
      <c r="AUX29" s="214"/>
      <c r="AUY29" s="214"/>
      <c r="AUZ29" s="214"/>
      <c r="AVA29" s="214"/>
      <c r="AVB29" s="214"/>
      <c r="AVC29" s="214"/>
      <c r="AVD29" s="214"/>
      <c r="AVE29" s="214"/>
      <c r="AVF29" s="214"/>
      <c r="AVG29" s="214"/>
      <c r="AVH29" s="214"/>
      <c r="AVI29" s="214"/>
      <c r="AVJ29" s="214"/>
      <c r="AVK29" s="214"/>
      <c r="AVL29" s="214"/>
      <c r="AVM29" s="214"/>
      <c r="AVN29" s="214"/>
      <c r="AVO29" s="214"/>
      <c r="AVP29" s="214"/>
      <c r="AVQ29" s="214"/>
      <c r="AVR29" s="214"/>
      <c r="AVS29" s="214"/>
      <c r="AVT29" s="214"/>
      <c r="AVU29" s="214"/>
      <c r="AVV29" s="214"/>
      <c r="AVW29" s="214"/>
      <c r="AVX29" s="214"/>
      <c r="AVY29" s="214"/>
      <c r="AVZ29" s="214"/>
      <c r="AWA29" s="214"/>
      <c r="AWB29" s="214"/>
      <c r="AWC29" s="214"/>
      <c r="AWD29" s="214"/>
      <c r="AWE29" s="214"/>
      <c r="AWF29" s="214"/>
      <c r="AWG29" s="214"/>
      <c r="AWH29" s="214"/>
      <c r="AWI29" s="214"/>
      <c r="AWJ29" s="214"/>
      <c r="AWK29" s="214"/>
      <c r="AWL29" s="214"/>
      <c r="AWM29" s="214"/>
      <c r="AWN29" s="214"/>
      <c r="AWO29" s="214"/>
      <c r="AWP29" s="214"/>
      <c r="AWQ29" s="214"/>
      <c r="AWR29" s="214"/>
      <c r="AWS29" s="214"/>
      <c r="AWT29" s="214"/>
      <c r="AWU29" s="214"/>
      <c r="AWV29" s="214"/>
      <c r="AWW29" s="214"/>
      <c r="AWX29" s="214"/>
      <c r="AWY29" s="214"/>
      <c r="AWZ29" s="214"/>
      <c r="AXA29" s="214"/>
      <c r="AXB29" s="214"/>
      <c r="AXC29" s="214"/>
      <c r="AXD29" s="214"/>
      <c r="AXE29" s="214"/>
      <c r="AXF29" s="214"/>
      <c r="AXG29" s="214"/>
      <c r="AXH29" s="214"/>
      <c r="AXI29" s="214"/>
      <c r="AXJ29" s="214"/>
      <c r="AXK29" s="214"/>
      <c r="AXL29" s="214"/>
      <c r="AXM29" s="214"/>
      <c r="AXN29" s="214"/>
      <c r="AXO29" s="214"/>
      <c r="AXP29" s="214"/>
      <c r="AXQ29" s="214"/>
      <c r="AXR29" s="214"/>
      <c r="AXS29" s="214"/>
      <c r="AXT29" s="214"/>
      <c r="AXU29" s="214"/>
      <c r="AXV29" s="214"/>
      <c r="AXW29" s="214"/>
      <c r="AXX29" s="214"/>
      <c r="AXY29" s="214"/>
      <c r="AXZ29" s="214"/>
      <c r="AYA29" s="214"/>
      <c r="AYB29" s="214"/>
      <c r="AYC29" s="214"/>
      <c r="AYD29" s="214"/>
      <c r="AYE29" s="214"/>
      <c r="AYF29" s="214"/>
      <c r="AYG29" s="214"/>
      <c r="AYH29" s="214"/>
      <c r="AYI29" s="214"/>
      <c r="AYJ29" s="214"/>
      <c r="AYK29" s="214"/>
      <c r="AYL29" s="214"/>
      <c r="AYM29" s="214"/>
      <c r="AYN29" s="214"/>
      <c r="AYO29" s="214"/>
      <c r="AYP29" s="214"/>
      <c r="AYQ29" s="214"/>
      <c r="AYR29" s="214"/>
      <c r="AYS29" s="214"/>
      <c r="AYT29" s="214"/>
      <c r="AYU29" s="214"/>
      <c r="AYV29" s="214"/>
      <c r="AYW29" s="214"/>
      <c r="AYX29" s="214"/>
      <c r="AYY29" s="214"/>
      <c r="AYZ29" s="214"/>
      <c r="AZA29" s="214"/>
      <c r="AZB29" s="214"/>
      <c r="AZC29" s="214"/>
      <c r="AZD29" s="214"/>
      <c r="AZE29" s="214"/>
      <c r="AZF29" s="214"/>
      <c r="AZG29" s="214"/>
      <c r="AZH29" s="214"/>
      <c r="AZI29" s="214"/>
      <c r="AZJ29" s="214"/>
      <c r="AZK29" s="214"/>
      <c r="AZL29" s="214"/>
      <c r="AZM29" s="214"/>
      <c r="AZN29" s="214"/>
      <c r="AZO29" s="214"/>
      <c r="AZP29" s="214"/>
      <c r="AZQ29" s="214"/>
      <c r="AZR29" s="214"/>
      <c r="AZS29" s="214"/>
      <c r="AZT29" s="214"/>
      <c r="AZU29" s="214"/>
      <c r="AZV29" s="214"/>
      <c r="AZW29" s="214"/>
      <c r="AZX29" s="214"/>
      <c r="AZY29" s="214"/>
      <c r="AZZ29" s="214"/>
      <c r="BAA29" s="214"/>
      <c r="BAB29" s="214"/>
      <c r="BAC29" s="214"/>
      <c r="BAD29" s="214"/>
      <c r="BAE29" s="214"/>
      <c r="BAF29" s="214"/>
      <c r="BAG29" s="214"/>
      <c r="BAH29" s="214"/>
      <c r="BAI29" s="214"/>
      <c r="BAJ29" s="214"/>
      <c r="BAK29" s="214"/>
      <c r="BAL29" s="214"/>
      <c r="BAM29" s="214"/>
      <c r="BAN29" s="214"/>
      <c r="BAO29" s="214"/>
      <c r="BAP29" s="214"/>
      <c r="BAQ29" s="214"/>
      <c r="BAR29" s="214"/>
      <c r="BAS29" s="214"/>
      <c r="BAT29" s="214"/>
      <c r="BAU29" s="214"/>
      <c r="BAV29" s="214"/>
      <c r="BAW29" s="214"/>
      <c r="BAX29" s="214"/>
      <c r="BAY29" s="214"/>
      <c r="BAZ29" s="214"/>
      <c r="BBA29" s="214"/>
      <c r="BBB29" s="214"/>
      <c r="BBC29" s="214"/>
      <c r="BBD29" s="214"/>
      <c r="BBE29" s="214"/>
      <c r="BBF29" s="214"/>
      <c r="BBG29" s="214"/>
      <c r="BBH29" s="214"/>
      <c r="BBI29" s="214"/>
      <c r="BBJ29" s="214"/>
      <c r="BBK29" s="214"/>
      <c r="BBL29" s="214"/>
      <c r="BBM29" s="214"/>
      <c r="BBN29" s="214"/>
      <c r="BBO29" s="214"/>
      <c r="BBP29" s="214"/>
      <c r="BBQ29" s="214"/>
      <c r="BBR29" s="214"/>
      <c r="BBS29" s="214"/>
      <c r="BBT29" s="214"/>
      <c r="BBU29" s="214"/>
      <c r="BBV29" s="214"/>
      <c r="BBW29" s="214"/>
      <c r="BBX29" s="214"/>
      <c r="BBY29" s="214"/>
      <c r="BBZ29" s="214"/>
      <c r="BCA29" s="214"/>
      <c r="BCB29" s="214"/>
      <c r="BCC29" s="214"/>
      <c r="BCD29" s="214"/>
      <c r="BCE29" s="214"/>
      <c r="BCF29" s="214"/>
      <c r="BCG29" s="214"/>
      <c r="BCH29" s="214"/>
      <c r="BCI29" s="214"/>
      <c r="BCJ29" s="214"/>
      <c r="BCK29" s="214"/>
      <c r="BCL29" s="214"/>
      <c r="BCM29" s="214"/>
      <c r="BCN29" s="214"/>
      <c r="BCO29" s="214"/>
      <c r="BCP29" s="214"/>
      <c r="BCQ29" s="214"/>
      <c r="BCR29" s="214"/>
      <c r="BCS29" s="214"/>
      <c r="BCT29" s="214"/>
      <c r="BCU29" s="214"/>
      <c r="BCV29" s="214"/>
      <c r="BCW29" s="214"/>
      <c r="BCX29" s="214"/>
      <c r="BCY29" s="214"/>
      <c r="BCZ29" s="214"/>
      <c r="BDA29" s="214"/>
      <c r="BDB29" s="214"/>
      <c r="BDC29" s="214"/>
      <c r="BDD29" s="214"/>
      <c r="BDE29" s="214"/>
      <c r="BDF29" s="214"/>
      <c r="BDG29" s="214"/>
      <c r="BDH29" s="214"/>
      <c r="BDI29" s="214"/>
      <c r="BDJ29" s="214"/>
      <c r="BDK29" s="214"/>
      <c r="BDL29" s="214"/>
      <c r="BDM29" s="214"/>
      <c r="BDN29" s="214"/>
      <c r="BDO29" s="214"/>
      <c r="BDP29" s="214"/>
      <c r="BDQ29" s="214"/>
      <c r="BDR29" s="214"/>
      <c r="BDS29" s="214"/>
      <c r="BDT29" s="214"/>
      <c r="BDU29" s="214"/>
      <c r="BDV29" s="214"/>
      <c r="BDW29" s="214"/>
      <c r="BDX29" s="214"/>
      <c r="BDY29" s="214"/>
      <c r="BDZ29" s="214"/>
      <c r="BEA29" s="214"/>
      <c r="BEB29" s="214"/>
      <c r="BEC29" s="214"/>
      <c r="BED29" s="214"/>
      <c r="BEE29" s="214"/>
      <c r="BEF29" s="214"/>
      <c r="BEG29" s="214"/>
      <c r="BEH29" s="214"/>
      <c r="BEI29" s="214"/>
      <c r="BEJ29" s="214"/>
      <c r="BEK29" s="214"/>
      <c r="BEL29" s="214"/>
      <c r="BEM29" s="214"/>
      <c r="BEN29" s="214"/>
      <c r="BEO29" s="214"/>
      <c r="BEP29" s="214"/>
      <c r="BEQ29" s="214"/>
      <c r="BER29" s="214"/>
      <c r="BES29" s="214"/>
      <c r="BET29" s="214"/>
      <c r="BEU29" s="214"/>
      <c r="BEV29" s="214"/>
      <c r="BEW29" s="214"/>
      <c r="BEX29" s="214"/>
      <c r="BEY29" s="214"/>
      <c r="BEZ29" s="214"/>
      <c r="BFA29" s="214"/>
      <c r="BFB29" s="214"/>
      <c r="BFC29" s="214"/>
      <c r="BFD29" s="214"/>
      <c r="BFE29" s="214"/>
      <c r="BFF29" s="214"/>
      <c r="BFG29" s="214"/>
      <c r="BFH29" s="214"/>
      <c r="BFI29" s="214"/>
      <c r="BFJ29" s="214"/>
      <c r="BFK29" s="214"/>
      <c r="BFL29" s="214"/>
      <c r="BFM29" s="214"/>
      <c r="BFN29" s="214"/>
      <c r="BFO29" s="214"/>
      <c r="BFP29" s="214"/>
      <c r="BFQ29" s="214"/>
      <c r="BFR29" s="214"/>
      <c r="BFS29" s="214"/>
      <c r="BFT29" s="214"/>
      <c r="BFU29" s="214"/>
      <c r="BFV29" s="214"/>
      <c r="BFW29" s="214"/>
      <c r="BFX29" s="214"/>
      <c r="BFY29" s="214"/>
      <c r="BFZ29" s="214"/>
      <c r="BGA29" s="214"/>
      <c r="BGB29" s="214"/>
      <c r="BGC29" s="214"/>
      <c r="BGD29" s="214"/>
      <c r="BGE29" s="214"/>
      <c r="BGF29" s="214"/>
      <c r="BGG29" s="214"/>
      <c r="BGH29" s="214"/>
      <c r="BGI29" s="214"/>
      <c r="BGJ29" s="214"/>
      <c r="BGK29" s="214"/>
      <c r="BGL29" s="214"/>
      <c r="BGM29" s="214"/>
      <c r="BGN29" s="214"/>
      <c r="BGO29" s="214"/>
      <c r="BGP29" s="214"/>
      <c r="BGQ29" s="214"/>
      <c r="BGR29" s="214"/>
      <c r="BGS29" s="214"/>
      <c r="BGT29" s="214"/>
      <c r="BGU29" s="214"/>
      <c r="BGV29" s="214"/>
      <c r="BGW29" s="214"/>
      <c r="BGX29" s="214"/>
      <c r="BGY29" s="214"/>
      <c r="BGZ29" s="214"/>
      <c r="BHA29" s="214"/>
      <c r="BHB29" s="214"/>
      <c r="BHC29" s="214"/>
      <c r="BHD29" s="214"/>
      <c r="BHE29" s="214"/>
      <c r="BHF29" s="214"/>
      <c r="BHG29" s="214"/>
      <c r="BHH29" s="214"/>
      <c r="BHI29" s="214"/>
      <c r="BHJ29" s="214"/>
      <c r="BHK29" s="214"/>
      <c r="BHL29" s="214"/>
      <c r="BHM29" s="214"/>
      <c r="BHN29" s="214"/>
      <c r="BHO29" s="214"/>
      <c r="BHP29" s="214"/>
      <c r="BHQ29" s="214"/>
      <c r="BHR29" s="214"/>
      <c r="BHS29" s="214"/>
      <c r="BHT29" s="214"/>
      <c r="BHU29" s="214"/>
      <c r="BHV29" s="214"/>
      <c r="BHW29" s="214"/>
      <c r="BHX29" s="214"/>
      <c r="BHY29" s="214"/>
      <c r="BHZ29" s="214"/>
      <c r="BIA29" s="214"/>
      <c r="BIB29" s="214"/>
      <c r="BIC29" s="214"/>
      <c r="BID29" s="214"/>
      <c r="BIE29" s="214"/>
      <c r="BIF29" s="214"/>
      <c r="BIG29" s="214"/>
      <c r="BIH29" s="214"/>
      <c r="BII29" s="214"/>
      <c r="BIJ29" s="214"/>
      <c r="BIK29" s="214"/>
      <c r="BIL29" s="214"/>
      <c r="BIM29" s="214"/>
      <c r="BIN29" s="214"/>
      <c r="BIO29" s="214"/>
      <c r="BIP29" s="214"/>
      <c r="BIQ29" s="214"/>
      <c r="BIR29" s="214"/>
      <c r="BIS29" s="214"/>
      <c r="BIT29" s="214"/>
      <c r="BIU29" s="214"/>
      <c r="BIV29" s="214"/>
      <c r="BIW29" s="214"/>
      <c r="BIX29" s="214"/>
      <c r="BIY29" s="214"/>
      <c r="BIZ29" s="214"/>
      <c r="BJA29" s="214"/>
      <c r="BJB29" s="214"/>
      <c r="BJC29" s="214"/>
      <c r="BJD29" s="214"/>
      <c r="BJE29" s="214"/>
      <c r="BJF29" s="214"/>
      <c r="BJG29" s="214"/>
      <c r="BJH29" s="214"/>
      <c r="BJI29" s="214"/>
      <c r="BJJ29" s="214"/>
      <c r="BJK29" s="214"/>
      <c r="BJL29" s="214"/>
      <c r="BJM29" s="214"/>
      <c r="BJN29" s="214"/>
      <c r="BJO29" s="214"/>
      <c r="BJP29" s="214"/>
      <c r="BJQ29" s="214"/>
      <c r="BJR29" s="214"/>
      <c r="BJS29" s="214"/>
      <c r="BJT29" s="214"/>
      <c r="BJU29" s="214"/>
      <c r="BJV29" s="214"/>
      <c r="BJW29" s="214"/>
      <c r="BJX29" s="214"/>
      <c r="BJY29" s="214"/>
      <c r="BJZ29" s="214"/>
      <c r="BKA29" s="214"/>
      <c r="BKB29" s="214"/>
      <c r="BKC29" s="214"/>
      <c r="BKD29" s="214"/>
      <c r="BKE29" s="214"/>
      <c r="BKF29" s="214"/>
      <c r="BKG29" s="214"/>
      <c r="BKH29" s="214"/>
      <c r="BKI29" s="214"/>
      <c r="BKJ29" s="214"/>
      <c r="BKK29" s="214"/>
      <c r="BKL29" s="214"/>
      <c r="BKM29" s="214"/>
      <c r="BKN29" s="214"/>
      <c r="BKO29" s="214"/>
      <c r="BKP29" s="214"/>
      <c r="BKQ29" s="214"/>
      <c r="BKR29" s="214"/>
      <c r="BKS29" s="214"/>
      <c r="BKT29" s="214"/>
      <c r="BKU29" s="214"/>
      <c r="BKV29" s="214"/>
      <c r="BKW29" s="214"/>
      <c r="BKX29" s="214"/>
      <c r="BKY29" s="214"/>
      <c r="BKZ29" s="214"/>
      <c r="BLA29" s="214"/>
      <c r="BLB29" s="214"/>
      <c r="BLC29" s="214"/>
      <c r="BLD29" s="214"/>
      <c r="BLE29" s="214"/>
      <c r="BLF29" s="214"/>
      <c r="BLG29" s="214"/>
      <c r="BLH29" s="214"/>
      <c r="BLI29" s="214"/>
      <c r="BLJ29" s="214"/>
      <c r="BLK29" s="214"/>
      <c r="BLL29" s="214"/>
      <c r="BLM29" s="214"/>
      <c r="BLN29" s="214"/>
      <c r="BLO29" s="214"/>
      <c r="BLP29" s="231"/>
    </row>
    <row r="30" spans="1:1680" s="232" customFormat="1" ht="56.25" customHeight="1" x14ac:dyDescent="0.25">
      <c r="A30" s="452"/>
      <c r="B30" s="455"/>
      <c r="C30" s="458"/>
      <c r="D30" s="230" t="s">
        <v>267</v>
      </c>
      <c r="E30" s="234">
        <v>0</v>
      </c>
      <c r="F30" s="234">
        <v>0</v>
      </c>
      <c r="G30" s="222">
        <v>0</v>
      </c>
      <c r="H30" s="441"/>
      <c r="I30" s="441"/>
      <c r="J30" s="441"/>
      <c r="K30" s="438"/>
      <c r="L30" s="470"/>
      <c r="M30" s="443"/>
      <c r="N30" s="451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  <c r="DA30" s="214"/>
      <c r="DB30" s="214"/>
      <c r="DC30" s="214"/>
      <c r="DD30" s="214"/>
      <c r="DE30" s="214"/>
      <c r="DF30" s="214"/>
      <c r="DG30" s="214"/>
      <c r="DH30" s="214"/>
      <c r="DI30" s="214"/>
      <c r="DJ30" s="214"/>
      <c r="DK30" s="214"/>
      <c r="DL30" s="214"/>
      <c r="DM30" s="214"/>
      <c r="DN30" s="214"/>
      <c r="DO30" s="214"/>
      <c r="DP30" s="214"/>
      <c r="DQ30" s="214"/>
      <c r="DR30" s="214"/>
      <c r="DS30" s="214"/>
      <c r="DT30" s="214"/>
      <c r="DU30" s="214"/>
      <c r="DV30" s="214"/>
      <c r="DW30" s="214"/>
      <c r="DX30" s="214"/>
      <c r="DY30" s="214"/>
      <c r="DZ30" s="214"/>
      <c r="EA30" s="214"/>
      <c r="EB30" s="214"/>
      <c r="EC30" s="214"/>
      <c r="ED30" s="214"/>
      <c r="EE30" s="214"/>
      <c r="EF30" s="214"/>
      <c r="EG30" s="214"/>
      <c r="EH30" s="214"/>
      <c r="EI30" s="214"/>
      <c r="EJ30" s="214"/>
      <c r="EK30" s="214"/>
      <c r="EL30" s="214"/>
      <c r="EM30" s="214"/>
      <c r="EN30" s="214"/>
      <c r="EO30" s="214"/>
      <c r="EP30" s="214"/>
      <c r="EQ30" s="214"/>
      <c r="ER30" s="214"/>
      <c r="ES30" s="214"/>
      <c r="ET30" s="214"/>
      <c r="EU30" s="214"/>
      <c r="EV30" s="214"/>
      <c r="EW30" s="214"/>
      <c r="EX30" s="214"/>
      <c r="EY30" s="214"/>
      <c r="EZ30" s="214"/>
      <c r="FA30" s="214"/>
      <c r="FB30" s="214"/>
      <c r="FC30" s="214"/>
      <c r="FD30" s="214"/>
      <c r="FE30" s="214"/>
      <c r="FF30" s="214"/>
      <c r="FG30" s="214"/>
      <c r="FH30" s="214"/>
      <c r="FI30" s="214"/>
      <c r="FJ30" s="214"/>
      <c r="FK30" s="214"/>
      <c r="FL30" s="214"/>
      <c r="FM30" s="214"/>
      <c r="FN30" s="214"/>
      <c r="FO30" s="214"/>
      <c r="FP30" s="214"/>
      <c r="FQ30" s="214"/>
      <c r="FR30" s="214"/>
      <c r="FS30" s="214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  <c r="II30" s="214"/>
      <c r="IJ30" s="214"/>
      <c r="IK30" s="214"/>
      <c r="IL30" s="214"/>
      <c r="IM30" s="214"/>
      <c r="IN30" s="214"/>
      <c r="IO30" s="214"/>
      <c r="IP30" s="214"/>
      <c r="IQ30" s="214"/>
      <c r="IR30" s="214"/>
      <c r="IS30" s="214"/>
      <c r="IT30" s="214"/>
      <c r="IU30" s="214"/>
      <c r="IV30" s="214"/>
      <c r="IW30" s="214"/>
      <c r="IX30" s="214"/>
      <c r="IY30" s="214"/>
      <c r="IZ30" s="214"/>
      <c r="JA30" s="214"/>
      <c r="JB30" s="214"/>
      <c r="JC30" s="214"/>
      <c r="JD30" s="214"/>
      <c r="JE30" s="214"/>
      <c r="JF30" s="214"/>
      <c r="JG30" s="214"/>
      <c r="JH30" s="214"/>
      <c r="JI30" s="214"/>
      <c r="JJ30" s="214"/>
      <c r="JK30" s="214"/>
      <c r="JL30" s="214"/>
      <c r="JM30" s="214"/>
      <c r="JN30" s="214"/>
      <c r="JO30" s="214"/>
      <c r="JP30" s="214"/>
      <c r="JQ30" s="214"/>
      <c r="JR30" s="214"/>
      <c r="JS30" s="214"/>
      <c r="JT30" s="214"/>
      <c r="JU30" s="214"/>
      <c r="JV30" s="214"/>
      <c r="JW30" s="214"/>
      <c r="JX30" s="214"/>
      <c r="JY30" s="214"/>
      <c r="JZ30" s="214"/>
      <c r="KA30" s="214"/>
      <c r="KB30" s="214"/>
      <c r="KC30" s="214"/>
      <c r="KD30" s="214"/>
      <c r="KE30" s="214"/>
      <c r="KF30" s="214"/>
      <c r="KG30" s="214"/>
      <c r="KH30" s="214"/>
      <c r="KI30" s="214"/>
      <c r="KJ30" s="214"/>
      <c r="KK30" s="214"/>
      <c r="KL30" s="214"/>
      <c r="KM30" s="214"/>
      <c r="KN30" s="214"/>
      <c r="KO30" s="214"/>
      <c r="KP30" s="214"/>
      <c r="KQ30" s="214"/>
      <c r="KR30" s="214"/>
      <c r="KS30" s="214"/>
      <c r="KT30" s="214"/>
      <c r="KU30" s="214"/>
      <c r="KV30" s="214"/>
      <c r="KW30" s="214"/>
      <c r="KX30" s="214"/>
      <c r="KY30" s="214"/>
      <c r="KZ30" s="214"/>
      <c r="LA30" s="214"/>
      <c r="LB30" s="214"/>
      <c r="LC30" s="214"/>
      <c r="LD30" s="214"/>
      <c r="LE30" s="214"/>
      <c r="LF30" s="214"/>
      <c r="LG30" s="214"/>
      <c r="LH30" s="214"/>
      <c r="LI30" s="214"/>
      <c r="LJ30" s="214"/>
      <c r="LK30" s="214"/>
      <c r="LL30" s="214"/>
      <c r="LM30" s="214"/>
      <c r="LN30" s="214"/>
      <c r="LO30" s="214"/>
      <c r="LP30" s="214"/>
      <c r="LQ30" s="214"/>
      <c r="LR30" s="214"/>
      <c r="LS30" s="214"/>
      <c r="LT30" s="214"/>
      <c r="LU30" s="214"/>
      <c r="LV30" s="214"/>
      <c r="LW30" s="214"/>
      <c r="LX30" s="214"/>
      <c r="LY30" s="214"/>
      <c r="LZ30" s="214"/>
      <c r="MA30" s="214"/>
      <c r="MB30" s="214"/>
      <c r="MC30" s="214"/>
      <c r="MD30" s="214"/>
      <c r="ME30" s="214"/>
      <c r="MF30" s="214"/>
      <c r="MG30" s="214"/>
      <c r="MH30" s="214"/>
      <c r="MI30" s="214"/>
      <c r="MJ30" s="214"/>
      <c r="MK30" s="214"/>
      <c r="ML30" s="214"/>
      <c r="MM30" s="214"/>
      <c r="MN30" s="214"/>
      <c r="MO30" s="214"/>
      <c r="MP30" s="214"/>
      <c r="MQ30" s="214"/>
      <c r="MR30" s="214"/>
      <c r="MS30" s="214"/>
      <c r="MT30" s="214"/>
      <c r="MU30" s="214"/>
      <c r="MV30" s="214"/>
      <c r="MW30" s="214"/>
      <c r="MX30" s="214"/>
      <c r="MY30" s="214"/>
      <c r="MZ30" s="214"/>
      <c r="NA30" s="214"/>
      <c r="NB30" s="214"/>
      <c r="NC30" s="214"/>
      <c r="ND30" s="214"/>
      <c r="NE30" s="214"/>
      <c r="NF30" s="214"/>
      <c r="NG30" s="214"/>
      <c r="NH30" s="214"/>
      <c r="NI30" s="214"/>
      <c r="NJ30" s="214"/>
      <c r="NK30" s="214"/>
      <c r="NL30" s="214"/>
      <c r="NM30" s="214"/>
      <c r="NN30" s="214"/>
      <c r="NO30" s="214"/>
      <c r="NP30" s="214"/>
      <c r="NQ30" s="214"/>
      <c r="NR30" s="214"/>
      <c r="NS30" s="214"/>
      <c r="NT30" s="214"/>
      <c r="NU30" s="214"/>
      <c r="NV30" s="214"/>
      <c r="NW30" s="214"/>
      <c r="NX30" s="214"/>
      <c r="NY30" s="214"/>
      <c r="NZ30" s="214"/>
      <c r="OA30" s="214"/>
      <c r="OB30" s="214"/>
      <c r="OC30" s="214"/>
      <c r="OD30" s="214"/>
      <c r="OE30" s="214"/>
      <c r="OF30" s="214"/>
      <c r="OG30" s="214"/>
      <c r="OH30" s="214"/>
      <c r="OI30" s="214"/>
      <c r="OJ30" s="214"/>
      <c r="OK30" s="214"/>
      <c r="OL30" s="214"/>
      <c r="OM30" s="214"/>
      <c r="ON30" s="214"/>
      <c r="OO30" s="214"/>
      <c r="OP30" s="214"/>
      <c r="OQ30" s="214"/>
      <c r="OR30" s="214"/>
      <c r="OS30" s="214"/>
      <c r="OT30" s="214"/>
      <c r="OU30" s="214"/>
      <c r="OV30" s="214"/>
      <c r="OW30" s="214"/>
      <c r="OX30" s="214"/>
      <c r="OY30" s="214"/>
      <c r="OZ30" s="214"/>
      <c r="PA30" s="214"/>
      <c r="PB30" s="214"/>
      <c r="PC30" s="214"/>
      <c r="PD30" s="214"/>
      <c r="PE30" s="214"/>
      <c r="PF30" s="214"/>
      <c r="PG30" s="214"/>
      <c r="PH30" s="214"/>
      <c r="PI30" s="214"/>
      <c r="PJ30" s="214"/>
      <c r="PK30" s="214"/>
      <c r="PL30" s="214"/>
      <c r="PM30" s="214"/>
      <c r="PN30" s="214"/>
      <c r="PO30" s="214"/>
      <c r="PP30" s="214"/>
      <c r="PQ30" s="214"/>
      <c r="PR30" s="214"/>
      <c r="PS30" s="214"/>
      <c r="PT30" s="214"/>
      <c r="PU30" s="214"/>
      <c r="PV30" s="214"/>
      <c r="PW30" s="214"/>
      <c r="PX30" s="214"/>
      <c r="PY30" s="214"/>
      <c r="PZ30" s="214"/>
      <c r="QA30" s="214"/>
      <c r="QB30" s="214"/>
      <c r="QC30" s="214"/>
      <c r="QD30" s="214"/>
      <c r="QE30" s="214"/>
      <c r="QF30" s="214"/>
      <c r="QG30" s="214"/>
      <c r="QH30" s="214"/>
      <c r="QI30" s="214"/>
      <c r="QJ30" s="214"/>
      <c r="QK30" s="214"/>
      <c r="QL30" s="214"/>
      <c r="QM30" s="214"/>
      <c r="QN30" s="214"/>
      <c r="QO30" s="214"/>
      <c r="QP30" s="214"/>
      <c r="QQ30" s="214"/>
      <c r="QR30" s="214"/>
      <c r="QS30" s="214"/>
      <c r="QT30" s="214"/>
      <c r="QU30" s="214"/>
      <c r="QV30" s="214"/>
      <c r="QW30" s="214"/>
      <c r="QX30" s="214"/>
      <c r="QY30" s="214"/>
      <c r="QZ30" s="214"/>
      <c r="RA30" s="214"/>
      <c r="RB30" s="214"/>
      <c r="RC30" s="214"/>
      <c r="RD30" s="214"/>
      <c r="RE30" s="214"/>
      <c r="RF30" s="214"/>
      <c r="RG30" s="214"/>
      <c r="RH30" s="214"/>
      <c r="RI30" s="214"/>
      <c r="RJ30" s="214"/>
      <c r="RK30" s="214"/>
      <c r="RL30" s="214"/>
      <c r="RM30" s="214"/>
      <c r="RN30" s="214"/>
      <c r="RO30" s="214"/>
      <c r="RP30" s="214"/>
      <c r="RQ30" s="214"/>
      <c r="RR30" s="214"/>
      <c r="RS30" s="214"/>
      <c r="RT30" s="214"/>
      <c r="RU30" s="214"/>
      <c r="RV30" s="214"/>
      <c r="RW30" s="214"/>
      <c r="RX30" s="214"/>
      <c r="RY30" s="214"/>
      <c r="RZ30" s="214"/>
      <c r="SA30" s="214"/>
      <c r="SB30" s="214"/>
      <c r="SC30" s="214"/>
      <c r="SD30" s="214"/>
      <c r="SE30" s="214"/>
      <c r="SF30" s="214"/>
      <c r="SG30" s="214"/>
      <c r="SH30" s="214"/>
      <c r="SI30" s="214"/>
      <c r="SJ30" s="214"/>
      <c r="SK30" s="214"/>
      <c r="SL30" s="214"/>
      <c r="SM30" s="214"/>
      <c r="SN30" s="214"/>
      <c r="SO30" s="214"/>
      <c r="SP30" s="214"/>
      <c r="SQ30" s="214"/>
      <c r="SR30" s="214"/>
      <c r="SS30" s="214"/>
      <c r="ST30" s="214"/>
      <c r="SU30" s="214"/>
      <c r="SV30" s="214"/>
      <c r="SW30" s="214"/>
      <c r="SX30" s="214"/>
      <c r="SY30" s="214"/>
      <c r="SZ30" s="214"/>
      <c r="TA30" s="214"/>
      <c r="TB30" s="214"/>
      <c r="TC30" s="214"/>
      <c r="TD30" s="214"/>
      <c r="TE30" s="214"/>
      <c r="TF30" s="214"/>
      <c r="TG30" s="214"/>
      <c r="TH30" s="214"/>
      <c r="TI30" s="214"/>
      <c r="TJ30" s="214"/>
      <c r="TK30" s="214"/>
      <c r="TL30" s="214"/>
      <c r="TM30" s="214"/>
      <c r="TN30" s="214"/>
      <c r="TO30" s="214"/>
      <c r="TP30" s="214"/>
      <c r="TQ30" s="214"/>
      <c r="TR30" s="214"/>
      <c r="TS30" s="214"/>
      <c r="TT30" s="214"/>
      <c r="TU30" s="214"/>
      <c r="TV30" s="214"/>
      <c r="TW30" s="214"/>
      <c r="TX30" s="214"/>
      <c r="TY30" s="214"/>
      <c r="TZ30" s="214"/>
      <c r="UA30" s="214"/>
      <c r="UB30" s="214"/>
      <c r="UC30" s="214"/>
      <c r="UD30" s="214"/>
      <c r="UE30" s="214"/>
      <c r="UF30" s="214"/>
      <c r="UG30" s="214"/>
      <c r="UH30" s="214"/>
      <c r="UI30" s="214"/>
      <c r="UJ30" s="214"/>
      <c r="UK30" s="214"/>
      <c r="UL30" s="214"/>
      <c r="UM30" s="214"/>
      <c r="UN30" s="214"/>
      <c r="UO30" s="214"/>
      <c r="UP30" s="214"/>
      <c r="UQ30" s="214"/>
      <c r="UR30" s="214"/>
      <c r="US30" s="214"/>
      <c r="UT30" s="214"/>
      <c r="UU30" s="214"/>
      <c r="UV30" s="214"/>
      <c r="UW30" s="214"/>
      <c r="UX30" s="214"/>
      <c r="UY30" s="214"/>
      <c r="UZ30" s="214"/>
      <c r="VA30" s="214"/>
      <c r="VB30" s="214"/>
      <c r="VC30" s="214"/>
      <c r="VD30" s="214"/>
      <c r="VE30" s="214"/>
      <c r="VF30" s="214"/>
      <c r="VG30" s="214"/>
      <c r="VH30" s="214"/>
      <c r="VI30" s="214"/>
      <c r="VJ30" s="214"/>
      <c r="VK30" s="214"/>
      <c r="VL30" s="214"/>
      <c r="VM30" s="214"/>
      <c r="VN30" s="214"/>
      <c r="VO30" s="214"/>
      <c r="VP30" s="214"/>
      <c r="VQ30" s="214"/>
      <c r="VR30" s="214"/>
      <c r="VS30" s="214"/>
      <c r="VT30" s="214"/>
      <c r="VU30" s="214"/>
      <c r="VV30" s="214"/>
      <c r="VW30" s="214"/>
      <c r="VX30" s="214"/>
      <c r="VY30" s="214"/>
      <c r="VZ30" s="214"/>
      <c r="WA30" s="214"/>
      <c r="WB30" s="214"/>
      <c r="WC30" s="214"/>
      <c r="WD30" s="214"/>
      <c r="WE30" s="214"/>
      <c r="WF30" s="214"/>
      <c r="WG30" s="214"/>
      <c r="WH30" s="214"/>
      <c r="WI30" s="214"/>
      <c r="WJ30" s="214"/>
      <c r="WK30" s="214"/>
      <c r="WL30" s="214"/>
      <c r="WM30" s="214"/>
      <c r="WN30" s="214"/>
      <c r="WO30" s="214"/>
      <c r="WP30" s="214"/>
      <c r="WQ30" s="214"/>
      <c r="WR30" s="214"/>
      <c r="WS30" s="214"/>
      <c r="WT30" s="214"/>
      <c r="WU30" s="214"/>
      <c r="WV30" s="214"/>
      <c r="WW30" s="214"/>
      <c r="WX30" s="214"/>
      <c r="WY30" s="214"/>
      <c r="WZ30" s="214"/>
      <c r="XA30" s="214"/>
      <c r="XB30" s="214"/>
      <c r="XC30" s="214"/>
      <c r="XD30" s="214"/>
      <c r="XE30" s="214"/>
      <c r="XF30" s="214"/>
      <c r="XG30" s="214"/>
      <c r="XH30" s="214"/>
      <c r="XI30" s="214"/>
      <c r="XJ30" s="214"/>
      <c r="XK30" s="214"/>
      <c r="XL30" s="214"/>
      <c r="XM30" s="214"/>
      <c r="XN30" s="214"/>
      <c r="XO30" s="214"/>
      <c r="XP30" s="214"/>
      <c r="XQ30" s="214"/>
      <c r="XR30" s="214"/>
      <c r="XS30" s="214"/>
      <c r="XT30" s="214"/>
      <c r="XU30" s="214"/>
      <c r="XV30" s="214"/>
      <c r="XW30" s="214"/>
      <c r="XX30" s="214"/>
      <c r="XY30" s="214"/>
      <c r="XZ30" s="214"/>
      <c r="YA30" s="214"/>
      <c r="YB30" s="214"/>
      <c r="YC30" s="214"/>
      <c r="YD30" s="214"/>
      <c r="YE30" s="214"/>
      <c r="YF30" s="214"/>
      <c r="YG30" s="214"/>
      <c r="YH30" s="214"/>
      <c r="YI30" s="214"/>
      <c r="YJ30" s="214"/>
      <c r="YK30" s="214"/>
      <c r="YL30" s="214"/>
      <c r="YM30" s="214"/>
      <c r="YN30" s="214"/>
      <c r="YO30" s="214"/>
      <c r="YP30" s="214"/>
      <c r="YQ30" s="214"/>
      <c r="YR30" s="214"/>
      <c r="YS30" s="214"/>
      <c r="YT30" s="214"/>
      <c r="YU30" s="214"/>
      <c r="YV30" s="214"/>
      <c r="YW30" s="214"/>
      <c r="YX30" s="214"/>
      <c r="YY30" s="214"/>
      <c r="YZ30" s="214"/>
      <c r="ZA30" s="214"/>
      <c r="ZB30" s="214"/>
      <c r="ZC30" s="214"/>
      <c r="ZD30" s="214"/>
      <c r="ZE30" s="214"/>
      <c r="ZF30" s="214"/>
      <c r="ZG30" s="214"/>
      <c r="ZH30" s="214"/>
      <c r="ZI30" s="214"/>
      <c r="ZJ30" s="214"/>
      <c r="ZK30" s="214"/>
      <c r="ZL30" s="214"/>
      <c r="ZM30" s="214"/>
      <c r="ZN30" s="214"/>
      <c r="ZO30" s="214"/>
      <c r="ZP30" s="214"/>
      <c r="ZQ30" s="214"/>
      <c r="ZR30" s="214"/>
      <c r="ZS30" s="214"/>
      <c r="ZT30" s="214"/>
      <c r="ZU30" s="214"/>
      <c r="ZV30" s="214"/>
      <c r="ZW30" s="214"/>
      <c r="ZX30" s="214"/>
      <c r="ZY30" s="214"/>
      <c r="ZZ30" s="214"/>
      <c r="AAA30" s="214"/>
      <c r="AAB30" s="214"/>
      <c r="AAC30" s="214"/>
      <c r="AAD30" s="214"/>
      <c r="AAE30" s="214"/>
      <c r="AAF30" s="214"/>
      <c r="AAG30" s="214"/>
      <c r="AAH30" s="214"/>
      <c r="AAI30" s="214"/>
      <c r="AAJ30" s="214"/>
      <c r="AAK30" s="214"/>
      <c r="AAL30" s="214"/>
      <c r="AAM30" s="214"/>
      <c r="AAN30" s="214"/>
      <c r="AAO30" s="214"/>
      <c r="AAP30" s="214"/>
      <c r="AAQ30" s="214"/>
      <c r="AAR30" s="214"/>
      <c r="AAS30" s="214"/>
      <c r="AAT30" s="214"/>
      <c r="AAU30" s="214"/>
      <c r="AAV30" s="214"/>
      <c r="AAW30" s="214"/>
      <c r="AAX30" s="214"/>
      <c r="AAY30" s="214"/>
      <c r="AAZ30" s="214"/>
      <c r="ABA30" s="214"/>
      <c r="ABB30" s="214"/>
      <c r="ABC30" s="214"/>
      <c r="ABD30" s="214"/>
      <c r="ABE30" s="214"/>
      <c r="ABF30" s="214"/>
      <c r="ABG30" s="214"/>
      <c r="ABH30" s="214"/>
      <c r="ABI30" s="214"/>
      <c r="ABJ30" s="214"/>
      <c r="ABK30" s="214"/>
      <c r="ABL30" s="214"/>
      <c r="ABM30" s="214"/>
      <c r="ABN30" s="214"/>
      <c r="ABO30" s="214"/>
      <c r="ABP30" s="214"/>
      <c r="ABQ30" s="214"/>
      <c r="ABR30" s="214"/>
      <c r="ABS30" s="214"/>
      <c r="ABT30" s="214"/>
      <c r="ABU30" s="214"/>
      <c r="ABV30" s="214"/>
      <c r="ABW30" s="214"/>
      <c r="ABX30" s="214"/>
      <c r="ABY30" s="214"/>
      <c r="ABZ30" s="214"/>
      <c r="ACA30" s="214"/>
      <c r="ACB30" s="214"/>
      <c r="ACC30" s="214"/>
      <c r="ACD30" s="214"/>
      <c r="ACE30" s="214"/>
      <c r="ACF30" s="214"/>
      <c r="ACG30" s="214"/>
      <c r="ACH30" s="214"/>
      <c r="ACI30" s="214"/>
      <c r="ACJ30" s="214"/>
      <c r="ACK30" s="214"/>
      <c r="ACL30" s="214"/>
      <c r="ACM30" s="214"/>
      <c r="ACN30" s="214"/>
      <c r="ACO30" s="214"/>
      <c r="ACP30" s="214"/>
      <c r="ACQ30" s="214"/>
      <c r="ACR30" s="214"/>
      <c r="ACS30" s="214"/>
      <c r="ACT30" s="214"/>
      <c r="ACU30" s="214"/>
      <c r="ACV30" s="214"/>
      <c r="ACW30" s="214"/>
      <c r="ACX30" s="214"/>
      <c r="ACY30" s="214"/>
      <c r="ACZ30" s="214"/>
      <c r="ADA30" s="214"/>
      <c r="ADB30" s="214"/>
      <c r="ADC30" s="214"/>
      <c r="ADD30" s="214"/>
      <c r="ADE30" s="214"/>
      <c r="ADF30" s="214"/>
      <c r="ADG30" s="214"/>
      <c r="ADH30" s="214"/>
      <c r="ADI30" s="214"/>
      <c r="ADJ30" s="214"/>
      <c r="ADK30" s="214"/>
      <c r="ADL30" s="214"/>
      <c r="ADM30" s="214"/>
      <c r="ADN30" s="214"/>
      <c r="ADO30" s="214"/>
      <c r="ADP30" s="214"/>
      <c r="ADQ30" s="214"/>
      <c r="ADR30" s="214"/>
      <c r="ADS30" s="214"/>
      <c r="ADT30" s="214"/>
      <c r="ADU30" s="214"/>
      <c r="ADV30" s="214"/>
      <c r="ADW30" s="214"/>
      <c r="ADX30" s="214"/>
      <c r="ADY30" s="214"/>
      <c r="ADZ30" s="214"/>
      <c r="AEA30" s="214"/>
      <c r="AEB30" s="214"/>
      <c r="AEC30" s="214"/>
      <c r="AED30" s="214"/>
      <c r="AEE30" s="214"/>
      <c r="AEF30" s="214"/>
      <c r="AEG30" s="214"/>
      <c r="AEH30" s="214"/>
      <c r="AEI30" s="214"/>
      <c r="AEJ30" s="214"/>
      <c r="AEK30" s="214"/>
      <c r="AEL30" s="214"/>
      <c r="AEM30" s="214"/>
      <c r="AEN30" s="214"/>
      <c r="AEO30" s="214"/>
      <c r="AEP30" s="214"/>
      <c r="AEQ30" s="214"/>
      <c r="AER30" s="214"/>
      <c r="AES30" s="214"/>
      <c r="AET30" s="214"/>
      <c r="AEU30" s="214"/>
      <c r="AEV30" s="214"/>
      <c r="AEW30" s="214"/>
      <c r="AEX30" s="214"/>
      <c r="AEY30" s="214"/>
      <c r="AEZ30" s="214"/>
      <c r="AFA30" s="214"/>
      <c r="AFB30" s="214"/>
      <c r="AFC30" s="214"/>
      <c r="AFD30" s="214"/>
      <c r="AFE30" s="214"/>
      <c r="AFF30" s="214"/>
      <c r="AFG30" s="214"/>
      <c r="AFH30" s="214"/>
      <c r="AFI30" s="214"/>
      <c r="AFJ30" s="214"/>
      <c r="AFK30" s="214"/>
      <c r="AFL30" s="214"/>
      <c r="AFM30" s="214"/>
      <c r="AFN30" s="214"/>
      <c r="AFO30" s="214"/>
      <c r="AFP30" s="214"/>
      <c r="AFQ30" s="214"/>
      <c r="AFR30" s="214"/>
      <c r="AFS30" s="214"/>
      <c r="AFT30" s="214"/>
      <c r="AFU30" s="214"/>
      <c r="AFV30" s="214"/>
      <c r="AFW30" s="214"/>
      <c r="AFX30" s="214"/>
      <c r="AFY30" s="214"/>
      <c r="AFZ30" s="214"/>
      <c r="AGA30" s="214"/>
      <c r="AGB30" s="214"/>
      <c r="AGC30" s="214"/>
      <c r="AGD30" s="214"/>
      <c r="AGE30" s="214"/>
      <c r="AGF30" s="214"/>
      <c r="AGG30" s="214"/>
      <c r="AGH30" s="214"/>
      <c r="AGI30" s="214"/>
      <c r="AGJ30" s="214"/>
      <c r="AGK30" s="214"/>
      <c r="AGL30" s="214"/>
      <c r="AGM30" s="214"/>
      <c r="AGN30" s="214"/>
      <c r="AGO30" s="214"/>
      <c r="AGP30" s="214"/>
      <c r="AGQ30" s="214"/>
      <c r="AGR30" s="214"/>
      <c r="AGS30" s="214"/>
      <c r="AGT30" s="214"/>
      <c r="AGU30" s="214"/>
      <c r="AGV30" s="214"/>
      <c r="AGW30" s="214"/>
      <c r="AGX30" s="214"/>
      <c r="AGY30" s="214"/>
      <c r="AGZ30" s="214"/>
      <c r="AHA30" s="214"/>
      <c r="AHB30" s="214"/>
      <c r="AHC30" s="214"/>
      <c r="AHD30" s="214"/>
      <c r="AHE30" s="214"/>
      <c r="AHF30" s="214"/>
      <c r="AHG30" s="214"/>
      <c r="AHH30" s="214"/>
      <c r="AHI30" s="214"/>
      <c r="AHJ30" s="214"/>
      <c r="AHK30" s="214"/>
      <c r="AHL30" s="214"/>
      <c r="AHM30" s="214"/>
      <c r="AHN30" s="214"/>
      <c r="AHO30" s="214"/>
      <c r="AHP30" s="214"/>
      <c r="AHQ30" s="214"/>
      <c r="AHR30" s="214"/>
      <c r="AHS30" s="214"/>
      <c r="AHT30" s="214"/>
      <c r="AHU30" s="214"/>
      <c r="AHV30" s="214"/>
      <c r="AHW30" s="214"/>
      <c r="AHX30" s="214"/>
      <c r="AHY30" s="214"/>
      <c r="AHZ30" s="214"/>
      <c r="AIA30" s="214"/>
      <c r="AIB30" s="214"/>
      <c r="AIC30" s="214"/>
      <c r="AID30" s="214"/>
      <c r="AIE30" s="214"/>
      <c r="AIF30" s="214"/>
      <c r="AIG30" s="214"/>
      <c r="AIH30" s="214"/>
      <c r="AII30" s="214"/>
      <c r="AIJ30" s="214"/>
      <c r="AIK30" s="214"/>
      <c r="AIL30" s="214"/>
      <c r="AIM30" s="214"/>
      <c r="AIN30" s="214"/>
      <c r="AIO30" s="214"/>
      <c r="AIP30" s="214"/>
      <c r="AIQ30" s="214"/>
      <c r="AIR30" s="214"/>
      <c r="AIS30" s="214"/>
      <c r="AIT30" s="214"/>
      <c r="AIU30" s="214"/>
      <c r="AIV30" s="214"/>
      <c r="AIW30" s="214"/>
      <c r="AIX30" s="214"/>
      <c r="AIY30" s="214"/>
      <c r="AIZ30" s="214"/>
      <c r="AJA30" s="214"/>
      <c r="AJB30" s="214"/>
      <c r="AJC30" s="214"/>
      <c r="AJD30" s="214"/>
      <c r="AJE30" s="214"/>
      <c r="AJF30" s="214"/>
      <c r="AJG30" s="214"/>
      <c r="AJH30" s="214"/>
      <c r="AJI30" s="214"/>
      <c r="AJJ30" s="214"/>
      <c r="AJK30" s="214"/>
      <c r="AJL30" s="214"/>
      <c r="AJM30" s="214"/>
      <c r="AJN30" s="214"/>
      <c r="AJO30" s="214"/>
      <c r="AJP30" s="214"/>
      <c r="AJQ30" s="214"/>
      <c r="AJR30" s="214"/>
      <c r="AJS30" s="214"/>
      <c r="AJT30" s="214"/>
      <c r="AJU30" s="214"/>
      <c r="AJV30" s="214"/>
      <c r="AJW30" s="214"/>
      <c r="AJX30" s="214"/>
      <c r="AJY30" s="214"/>
      <c r="AJZ30" s="214"/>
      <c r="AKA30" s="214"/>
      <c r="AKB30" s="214"/>
      <c r="AKC30" s="214"/>
      <c r="AKD30" s="214"/>
      <c r="AKE30" s="214"/>
      <c r="AKF30" s="214"/>
      <c r="AKG30" s="214"/>
      <c r="AKH30" s="214"/>
      <c r="AKI30" s="214"/>
      <c r="AKJ30" s="214"/>
      <c r="AKK30" s="214"/>
      <c r="AKL30" s="214"/>
      <c r="AKM30" s="214"/>
      <c r="AKN30" s="214"/>
      <c r="AKO30" s="214"/>
      <c r="AKP30" s="214"/>
      <c r="AKQ30" s="214"/>
      <c r="AKR30" s="214"/>
      <c r="AKS30" s="214"/>
      <c r="AKT30" s="214"/>
      <c r="AKU30" s="214"/>
      <c r="AKV30" s="214"/>
      <c r="AKW30" s="214"/>
      <c r="AKX30" s="214"/>
      <c r="AKY30" s="214"/>
      <c r="AKZ30" s="214"/>
      <c r="ALA30" s="214"/>
      <c r="ALB30" s="214"/>
      <c r="ALC30" s="214"/>
      <c r="ALD30" s="214"/>
      <c r="ALE30" s="214"/>
      <c r="ALF30" s="214"/>
      <c r="ALG30" s="214"/>
      <c r="ALH30" s="214"/>
      <c r="ALI30" s="214"/>
      <c r="ALJ30" s="214"/>
      <c r="ALK30" s="214"/>
      <c r="ALL30" s="214"/>
      <c r="ALM30" s="214"/>
      <c r="ALN30" s="214"/>
      <c r="ALO30" s="214"/>
      <c r="ALP30" s="214"/>
      <c r="ALQ30" s="214"/>
      <c r="ALR30" s="214"/>
      <c r="ALS30" s="214"/>
      <c r="ALT30" s="214"/>
      <c r="ALU30" s="214"/>
      <c r="ALV30" s="214"/>
      <c r="ALW30" s="214"/>
      <c r="ALX30" s="214"/>
      <c r="ALY30" s="214"/>
      <c r="ALZ30" s="214"/>
      <c r="AMA30" s="214"/>
      <c r="AMB30" s="214"/>
      <c r="AMC30" s="214"/>
      <c r="AMD30" s="214"/>
      <c r="AME30" s="214"/>
      <c r="AMF30" s="214"/>
      <c r="AMG30" s="214"/>
      <c r="AMH30" s="214"/>
      <c r="AMI30" s="214"/>
      <c r="AMJ30" s="214"/>
      <c r="AMK30" s="214"/>
      <c r="AML30" s="214"/>
      <c r="AMM30" s="214"/>
      <c r="AMN30" s="214"/>
      <c r="AMO30" s="214"/>
      <c r="AMP30" s="214"/>
      <c r="AMQ30" s="214"/>
      <c r="AMR30" s="214"/>
      <c r="AMS30" s="214"/>
      <c r="AMT30" s="214"/>
      <c r="AMU30" s="214"/>
      <c r="AMV30" s="214"/>
      <c r="AMW30" s="214"/>
      <c r="AMX30" s="214"/>
      <c r="AMY30" s="214"/>
      <c r="AMZ30" s="214"/>
      <c r="ANA30" s="214"/>
      <c r="ANB30" s="214"/>
      <c r="ANC30" s="214"/>
      <c r="AND30" s="214"/>
      <c r="ANE30" s="214"/>
      <c r="ANF30" s="214"/>
      <c r="ANG30" s="214"/>
      <c r="ANH30" s="214"/>
      <c r="ANI30" s="214"/>
      <c r="ANJ30" s="214"/>
      <c r="ANK30" s="214"/>
      <c r="ANL30" s="214"/>
      <c r="ANM30" s="214"/>
      <c r="ANN30" s="214"/>
      <c r="ANO30" s="214"/>
      <c r="ANP30" s="214"/>
      <c r="ANQ30" s="214"/>
      <c r="ANR30" s="214"/>
      <c r="ANS30" s="214"/>
      <c r="ANT30" s="214"/>
      <c r="ANU30" s="214"/>
      <c r="ANV30" s="214"/>
      <c r="ANW30" s="214"/>
      <c r="ANX30" s="214"/>
      <c r="ANY30" s="214"/>
      <c r="ANZ30" s="214"/>
      <c r="AOA30" s="214"/>
      <c r="AOB30" s="214"/>
      <c r="AOC30" s="214"/>
      <c r="AOD30" s="214"/>
      <c r="AOE30" s="214"/>
      <c r="AOF30" s="214"/>
      <c r="AOG30" s="214"/>
      <c r="AOH30" s="214"/>
      <c r="AOI30" s="214"/>
      <c r="AOJ30" s="214"/>
      <c r="AOK30" s="214"/>
      <c r="AOL30" s="214"/>
      <c r="AOM30" s="214"/>
      <c r="AON30" s="214"/>
      <c r="AOO30" s="214"/>
      <c r="AOP30" s="214"/>
      <c r="AOQ30" s="214"/>
      <c r="AOR30" s="214"/>
      <c r="AOS30" s="214"/>
      <c r="AOT30" s="214"/>
      <c r="AOU30" s="214"/>
      <c r="AOV30" s="214"/>
      <c r="AOW30" s="214"/>
      <c r="AOX30" s="214"/>
      <c r="AOY30" s="214"/>
      <c r="AOZ30" s="214"/>
      <c r="APA30" s="214"/>
      <c r="APB30" s="214"/>
      <c r="APC30" s="214"/>
      <c r="APD30" s="214"/>
      <c r="APE30" s="214"/>
      <c r="APF30" s="214"/>
      <c r="APG30" s="214"/>
      <c r="APH30" s="214"/>
      <c r="API30" s="214"/>
      <c r="APJ30" s="214"/>
      <c r="APK30" s="214"/>
      <c r="APL30" s="214"/>
      <c r="APM30" s="214"/>
      <c r="APN30" s="214"/>
      <c r="APO30" s="214"/>
      <c r="APP30" s="214"/>
      <c r="APQ30" s="214"/>
      <c r="APR30" s="214"/>
      <c r="APS30" s="214"/>
      <c r="APT30" s="214"/>
      <c r="APU30" s="214"/>
      <c r="APV30" s="214"/>
      <c r="APW30" s="214"/>
      <c r="APX30" s="214"/>
      <c r="APY30" s="214"/>
      <c r="APZ30" s="214"/>
      <c r="AQA30" s="214"/>
      <c r="AQB30" s="214"/>
      <c r="AQC30" s="214"/>
      <c r="AQD30" s="214"/>
      <c r="AQE30" s="214"/>
      <c r="AQF30" s="214"/>
      <c r="AQG30" s="214"/>
      <c r="AQH30" s="214"/>
      <c r="AQI30" s="214"/>
      <c r="AQJ30" s="214"/>
      <c r="AQK30" s="214"/>
      <c r="AQL30" s="214"/>
      <c r="AQM30" s="214"/>
      <c r="AQN30" s="214"/>
      <c r="AQO30" s="214"/>
      <c r="AQP30" s="214"/>
      <c r="AQQ30" s="214"/>
      <c r="AQR30" s="214"/>
      <c r="AQS30" s="214"/>
      <c r="AQT30" s="214"/>
      <c r="AQU30" s="214"/>
      <c r="AQV30" s="214"/>
      <c r="AQW30" s="214"/>
      <c r="AQX30" s="214"/>
      <c r="AQY30" s="214"/>
      <c r="AQZ30" s="214"/>
      <c r="ARA30" s="214"/>
      <c r="ARB30" s="214"/>
      <c r="ARC30" s="214"/>
      <c r="ARD30" s="214"/>
      <c r="ARE30" s="214"/>
      <c r="ARF30" s="214"/>
      <c r="ARG30" s="214"/>
      <c r="ARH30" s="214"/>
      <c r="ARI30" s="214"/>
      <c r="ARJ30" s="214"/>
      <c r="ARK30" s="214"/>
      <c r="ARL30" s="214"/>
      <c r="ARM30" s="214"/>
      <c r="ARN30" s="214"/>
      <c r="ARO30" s="214"/>
      <c r="ARP30" s="214"/>
      <c r="ARQ30" s="214"/>
      <c r="ARR30" s="214"/>
      <c r="ARS30" s="214"/>
      <c r="ART30" s="214"/>
      <c r="ARU30" s="214"/>
      <c r="ARV30" s="214"/>
      <c r="ARW30" s="214"/>
      <c r="ARX30" s="214"/>
      <c r="ARY30" s="214"/>
      <c r="ARZ30" s="214"/>
      <c r="ASA30" s="214"/>
      <c r="ASB30" s="214"/>
      <c r="ASC30" s="214"/>
      <c r="ASD30" s="214"/>
      <c r="ASE30" s="214"/>
      <c r="ASF30" s="214"/>
      <c r="ASG30" s="214"/>
      <c r="ASH30" s="214"/>
      <c r="ASI30" s="214"/>
      <c r="ASJ30" s="214"/>
      <c r="ASK30" s="214"/>
      <c r="ASL30" s="214"/>
      <c r="ASM30" s="214"/>
      <c r="ASN30" s="214"/>
      <c r="ASO30" s="214"/>
      <c r="ASP30" s="214"/>
      <c r="ASQ30" s="214"/>
      <c r="ASR30" s="214"/>
      <c r="ASS30" s="214"/>
      <c r="AST30" s="214"/>
      <c r="ASU30" s="214"/>
      <c r="ASV30" s="214"/>
      <c r="ASW30" s="214"/>
      <c r="ASX30" s="214"/>
      <c r="ASY30" s="214"/>
      <c r="ASZ30" s="214"/>
      <c r="ATA30" s="214"/>
      <c r="ATB30" s="214"/>
      <c r="ATC30" s="214"/>
      <c r="ATD30" s="214"/>
      <c r="ATE30" s="214"/>
      <c r="ATF30" s="214"/>
      <c r="ATG30" s="214"/>
      <c r="ATH30" s="214"/>
      <c r="ATI30" s="214"/>
      <c r="ATJ30" s="214"/>
      <c r="ATK30" s="214"/>
      <c r="ATL30" s="214"/>
      <c r="ATM30" s="214"/>
      <c r="ATN30" s="214"/>
      <c r="ATO30" s="214"/>
      <c r="ATP30" s="214"/>
      <c r="ATQ30" s="214"/>
      <c r="ATR30" s="214"/>
      <c r="ATS30" s="214"/>
      <c r="ATT30" s="214"/>
      <c r="ATU30" s="214"/>
      <c r="ATV30" s="214"/>
      <c r="ATW30" s="214"/>
      <c r="ATX30" s="214"/>
      <c r="ATY30" s="214"/>
      <c r="ATZ30" s="214"/>
      <c r="AUA30" s="214"/>
      <c r="AUB30" s="214"/>
      <c r="AUC30" s="214"/>
      <c r="AUD30" s="214"/>
      <c r="AUE30" s="214"/>
      <c r="AUF30" s="214"/>
      <c r="AUG30" s="214"/>
      <c r="AUH30" s="214"/>
      <c r="AUI30" s="214"/>
      <c r="AUJ30" s="214"/>
      <c r="AUK30" s="214"/>
      <c r="AUL30" s="214"/>
      <c r="AUM30" s="214"/>
      <c r="AUN30" s="214"/>
      <c r="AUO30" s="214"/>
      <c r="AUP30" s="214"/>
      <c r="AUQ30" s="214"/>
      <c r="AUR30" s="214"/>
      <c r="AUS30" s="214"/>
      <c r="AUT30" s="214"/>
      <c r="AUU30" s="214"/>
      <c r="AUV30" s="214"/>
      <c r="AUW30" s="214"/>
      <c r="AUX30" s="214"/>
      <c r="AUY30" s="214"/>
      <c r="AUZ30" s="214"/>
      <c r="AVA30" s="214"/>
      <c r="AVB30" s="214"/>
      <c r="AVC30" s="214"/>
      <c r="AVD30" s="214"/>
      <c r="AVE30" s="214"/>
      <c r="AVF30" s="214"/>
      <c r="AVG30" s="214"/>
      <c r="AVH30" s="214"/>
      <c r="AVI30" s="214"/>
      <c r="AVJ30" s="214"/>
      <c r="AVK30" s="214"/>
      <c r="AVL30" s="214"/>
      <c r="AVM30" s="214"/>
      <c r="AVN30" s="214"/>
      <c r="AVO30" s="214"/>
      <c r="AVP30" s="214"/>
      <c r="AVQ30" s="214"/>
      <c r="AVR30" s="214"/>
      <c r="AVS30" s="214"/>
      <c r="AVT30" s="214"/>
      <c r="AVU30" s="214"/>
      <c r="AVV30" s="214"/>
      <c r="AVW30" s="214"/>
      <c r="AVX30" s="214"/>
      <c r="AVY30" s="214"/>
      <c r="AVZ30" s="214"/>
      <c r="AWA30" s="214"/>
      <c r="AWB30" s="214"/>
      <c r="AWC30" s="214"/>
      <c r="AWD30" s="214"/>
      <c r="AWE30" s="214"/>
      <c r="AWF30" s="214"/>
      <c r="AWG30" s="214"/>
      <c r="AWH30" s="214"/>
      <c r="AWI30" s="214"/>
      <c r="AWJ30" s="214"/>
      <c r="AWK30" s="214"/>
      <c r="AWL30" s="214"/>
      <c r="AWM30" s="214"/>
      <c r="AWN30" s="214"/>
      <c r="AWO30" s="214"/>
      <c r="AWP30" s="214"/>
      <c r="AWQ30" s="214"/>
      <c r="AWR30" s="214"/>
      <c r="AWS30" s="214"/>
      <c r="AWT30" s="214"/>
      <c r="AWU30" s="214"/>
      <c r="AWV30" s="214"/>
      <c r="AWW30" s="214"/>
      <c r="AWX30" s="214"/>
      <c r="AWY30" s="214"/>
      <c r="AWZ30" s="214"/>
      <c r="AXA30" s="214"/>
      <c r="AXB30" s="214"/>
      <c r="AXC30" s="214"/>
      <c r="AXD30" s="214"/>
      <c r="AXE30" s="214"/>
      <c r="AXF30" s="214"/>
      <c r="AXG30" s="214"/>
      <c r="AXH30" s="214"/>
      <c r="AXI30" s="214"/>
      <c r="AXJ30" s="214"/>
      <c r="AXK30" s="214"/>
      <c r="AXL30" s="214"/>
      <c r="AXM30" s="214"/>
      <c r="AXN30" s="214"/>
      <c r="AXO30" s="214"/>
      <c r="AXP30" s="214"/>
      <c r="AXQ30" s="214"/>
      <c r="AXR30" s="214"/>
      <c r="AXS30" s="214"/>
      <c r="AXT30" s="214"/>
      <c r="AXU30" s="214"/>
      <c r="AXV30" s="214"/>
      <c r="AXW30" s="214"/>
      <c r="AXX30" s="214"/>
      <c r="AXY30" s="214"/>
      <c r="AXZ30" s="214"/>
      <c r="AYA30" s="214"/>
      <c r="AYB30" s="214"/>
      <c r="AYC30" s="214"/>
      <c r="AYD30" s="214"/>
      <c r="AYE30" s="214"/>
      <c r="AYF30" s="214"/>
      <c r="AYG30" s="214"/>
      <c r="AYH30" s="214"/>
      <c r="AYI30" s="214"/>
      <c r="AYJ30" s="214"/>
      <c r="AYK30" s="214"/>
      <c r="AYL30" s="214"/>
      <c r="AYM30" s="214"/>
      <c r="AYN30" s="214"/>
      <c r="AYO30" s="214"/>
      <c r="AYP30" s="214"/>
      <c r="AYQ30" s="214"/>
      <c r="AYR30" s="214"/>
      <c r="AYS30" s="214"/>
      <c r="AYT30" s="214"/>
      <c r="AYU30" s="214"/>
      <c r="AYV30" s="214"/>
      <c r="AYW30" s="214"/>
      <c r="AYX30" s="214"/>
      <c r="AYY30" s="214"/>
      <c r="AYZ30" s="214"/>
      <c r="AZA30" s="214"/>
      <c r="AZB30" s="214"/>
      <c r="AZC30" s="214"/>
      <c r="AZD30" s="214"/>
      <c r="AZE30" s="214"/>
      <c r="AZF30" s="214"/>
      <c r="AZG30" s="214"/>
      <c r="AZH30" s="214"/>
      <c r="AZI30" s="214"/>
      <c r="AZJ30" s="214"/>
      <c r="AZK30" s="214"/>
      <c r="AZL30" s="214"/>
      <c r="AZM30" s="214"/>
      <c r="AZN30" s="214"/>
      <c r="AZO30" s="214"/>
      <c r="AZP30" s="214"/>
      <c r="AZQ30" s="214"/>
      <c r="AZR30" s="214"/>
      <c r="AZS30" s="214"/>
      <c r="AZT30" s="214"/>
      <c r="AZU30" s="214"/>
      <c r="AZV30" s="214"/>
      <c r="AZW30" s="214"/>
      <c r="AZX30" s="214"/>
      <c r="AZY30" s="214"/>
      <c r="AZZ30" s="214"/>
      <c r="BAA30" s="214"/>
      <c r="BAB30" s="214"/>
      <c r="BAC30" s="214"/>
      <c r="BAD30" s="214"/>
      <c r="BAE30" s="214"/>
      <c r="BAF30" s="214"/>
      <c r="BAG30" s="214"/>
      <c r="BAH30" s="214"/>
      <c r="BAI30" s="214"/>
      <c r="BAJ30" s="214"/>
      <c r="BAK30" s="214"/>
      <c r="BAL30" s="214"/>
      <c r="BAM30" s="214"/>
      <c r="BAN30" s="214"/>
      <c r="BAO30" s="214"/>
      <c r="BAP30" s="214"/>
      <c r="BAQ30" s="214"/>
      <c r="BAR30" s="214"/>
      <c r="BAS30" s="214"/>
      <c r="BAT30" s="214"/>
      <c r="BAU30" s="214"/>
      <c r="BAV30" s="214"/>
      <c r="BAW30" s="214"/>
      <c r="BAX30" s="214"/>
      <c r="BAY30" s="214"/>
      <c r="BAZ30" s="214"/>
      <c r="BBA30" s="214"/>
      <c r="BBB30" s="214"/>
      <c r="BBC30" s="214"/>
      <c r="BBD30" s="214"/>
      <c r="BBE30" s="214"/>
      <c r="BBF30" s="214"/>
      <c r="BBG30" s="214"/>
      <c r="BBH30" s="214"/>
      <c r="BBI30" s="214"/>
      <c r="BBJ30" s="214"/>
      <c r="BBK30" s="214"/>
      <c r="BBL30" s="214"/>
      <c r="BBM30" s="214"/>
      <c r="BBN30" s="214"/>
      <c r="BBO30" s="214"/>
      <c r="BBP30" s="214"/>
      <c r="BBQ30" s="214"/>
      <c r="BBR30" s="214"/>
      <c r="BBS30" s="214"/>
      <c r="BBT30" s="214"/>
      <c r="BBU30" s="214"/>
      <c r="BBV30" s="214"/>
      <c r="BBW30" s="214"/>
      <c r="BBX30" s="214"/>
      <c r="BBY30" s="214"/>
      <c r="BBZ30" s="214"/>
      <c r="BCA30" s="214"/>
      <c r="BCB30" s="214"/>
      <c r="BCC30" s="214"/>
      <c r="BCD30" s="214"/>
      <c r="BCE30" s="214"/>
      <c r="BCF30" s="214"/>
      <c r="BCG30" s="214"/>
      <c r="BCH30" s="214"/>
      <c r="BCI30" s="214"/>
      <c r="BCJ30" s="214"/>
      <c r="BCK30" s="214"/>
      <c r="BCL30" s="214"/>
      <c r="BCM30" s="214"/>
      <c r="BCN30" s="214"/>
      <c r="BCO30" s="214"/>
      <c r="BCP30" s="214"/>
      <c r="BCQ30" s="214"/>
      <c r="BCR30" s="214"/>
      <c r="BCS30" s="214"/>
      <c r="BCT30" s="214"/>
      <c r="BCU30" s="214"/>
      <c r="BCV30" s="214"/>
      <c r="BCW30" s="214"/>
      <c r="BCX30" s="214"/>
      <c r="BCY30" s="214"/>
      <c r="BCZ30" s="214"/>
      <c r="BDA30" s="214"/>
      <c r="BDB30" s="214"/>
      <c r="BDC30" s="214"/>
      <c r="BDD30" s="214"/>
      <c r="BDE30" s="214"/>
      <c r="BDF30" s="214"/>
      <c r="BDG30" s="214"/>
      <c r="BDH30" s="214"/>
      <c r="BDI30" s="214"/>
      <c r="BDJ30" s="214"/>
      <c r="BDK30" s="214"/>
      <c r="BDL30" s="214"/>
      <c r="BDM30" s="214"/>
      <c r="BDN30" s="214"/>
      <c r="BDO30" s="214"/>
      <c r="BDP30" s="214"/>
      <c r="BDQ30" s="214"/>
      <c r="BDR30" s="214"/>
      <c r="BDS30" s="214"/>
      <c r="BDT30" s="214"/>
      <c r="BDU30" s="214"/>
      <c r="BDV30" s="214"/>
      <c r="BDW30" s="214"/>
      <c r="BDX30" s="214"/>
      <c r="BDY30" s="214"/>
      <c r="BDZ30" s="214"/>
      <c r="BEA30" s="214"/>
      <c r="BEB30" s="214"/>
      <c r="BEC30" s="214"/>
      <c r="BED30" s="214"/>
      <c r="BEE30" s="214"/>
      <c r="BEF30" s="214"/>
      <c r="BEG30" s="214"/>
      <c r="BEH30" s="214"/>
      <c r="BEI30" s="214"/>
      <c r="BEJ30" s="214"/>
      <c r="BEK30" s="214"/>
      <c r="BEL30" s="214"/>
      <c r="BEM30" s="214"/>
      <c r="BEN30" s="214"/>
      <c r="BEO30" s="214"/>
      <c r="BEP30" s="214"/>
      <c r="BEQ30" s="214"/>
      <c r="BER30" s="214"/>
      <c r="BES30" s="214"/>
      <c r="BET30" s="214"/>
      <c r="BEU30" s="214"/>
      <c r="BEV30" s="214"/>
      <c r="BEW30" s="214"/>
      <c r="BEX30" s="214"/>
      <c r="BEY30" s="214"/>
      <c r="BEZ30" s="214"/>
      <c r="BFA30" s="214"/>
      <c r="BFB30" s="214"/>
      <c r="BFC30" s="214"/>
      <c r="BFD30" s="214"/>
      <c r="BFE30" s="214"/>
      <c r="BFF30" s="214"/>
      <c r="BFG30" s="214"/>
      <c r="BFH30" s="214"/>
      <c r="BFI30" s="214"/>
      <c r="BFJ30" s="214"/>
      <c r="BFK30" s="214"/>
      <c r="BFL30" s="214"/>
      <c r="BFM30" s="214"/>
      <c r="BFN30" s="214"/>
      <c r="BFO30" s="214"/>
      <c r="BFP30" s="214"/>
      <c r="BFQ30" s="214"/>
      <c r="BFR30" s="214"/>
      <c r="BFS30" s="214"/>
      <c r="BFT30" s="214"/>
      <c r="BFU30" s="214"/>
      <c r="BFV30" s="214"/>
      <c r="BFW30" s="214"/>
      <c r="BFX30" s="214"/>
      <c r="BFY30" s="214"/>
      <c r="BFZ30" s="214"/>
      <c r="BGA30" s="214"/>
      <c r="BGB30" s="214"/>
      <c r="BGC30" s="214"/>
      <c r="BGD30" s="214"/>
      <c r="BGE30" s="214"/>
      <c r="BGF30" s="214"/>
      <c r="BGG30" s="214"/>
      <c r="BGH30" s="214"/>
      <c r="BGI30" s="214"/>
      <c r="BGJ30" s="214"/>
      <c r="BGK30" s="214"/>
      <c r="BGL30" s="214"/>
      <c r="BGM30" s="214"/>
      <c r="BGN30" s="214"/>
      <c r="BGO30" s="214"/>
      <c r="BGP30" s="214"/>
      <c r="BGQ30" s="214"/>
      <c r="BGR30" s="214"/>
      <c r="BGS30" s="214"/>
      <c r="BGT30" s="214"/>
      <c r="BGU30" s="214"/>
      <c r="BGV30" s="214"/>
      <c r="BGW30" s="214"/>
      <c r="BGX30" s="214"/>
      <c r="BGY30" s="214"/>
      <c r="BGZ30" s="214"/>
      <c r="BHA30" s="214"/>
      <c r="BHB30" s="214"/>
      <c r="BHC30" s="214"/>
      <c r="BHD30" s="214"/>
      <c r="BHE30" s="214"/>
      <c r="BHF30" s="214"/>
      <c r="BHG30" s="214"/>
      <c r="BHH30" s="214"/>
      <c r="BHI30" s="214"/>
      <c r="BHJ30" s="214"/>
      <c r="BHK30" s="214"/>
      <c r="BHL30" s="214"/>
      <c r="BHM30" s="214"/>
      <c r="BHN30" s="214"/>
      <c r="BHO30" s="214"/>
      <c r="BHP30" s="214"/>
      <c r="BHQ30" s="214"/>
      <c r="BHR30" s="214"/>
      <c r="BHS30" s="214"/>
      <c r="BHT30" s="214"/>
      <c r="BHU30" s="214"/>
      <c r="BHV30" s="214"/>
      <c r="BHW30" s="214"/>
      <c r="BHX30" s="214"/>
      <c r="BHY30" s="214"/>
      <c r="BHZ30" s="214"/>
      <c r="BIA30" s="214"/>
      <c r="BIB30" s="214"/>
      <c r="BIC30" s="214"/>
      <c r="BID30" s="214"/>
      <c r="BIE30" s="214"/>
      <c r="BIF30" s="214"/>
      <c r="BIG30" s="214"/>
      <c r="BIH30" s="214"/>
      <c r="BII30" s="214"/>
      <c r="BIJ30" s="214"/>
      <c r="BIK30" s="214"/>
      <c r="BIL30" s="214"/>
      <c r="BIM30" s="214"/>
      <c r="BIN30" s="214"/>
      <c r="BIO30" s="214"/>
      <c r="BIP30" s="214"/>
      <c r="BIQ30" s="214"/>
      <c r="BIR30" s="214"/>
      <c r="BIS30" s="214"/>
      <c r="BIT30" s="214"/>
      <c r="BIU30" s="214"/>
      <c r="BIV30" s="214"/>
      <c r="BIW30" s="214"/>
      <c r="BIX30" s="214"/>
      <c r="BIY30" s="214"/>
      <c r="BIZ30" s="214"/>
      <c r="BJA30" s="214"/>
      <c r="BJB30" s="214"/>
      <c r="BJC30" s="214"/>
      <c r="BJD30" s="214"/>
      <c r="BJE30" s="214"/>
      <c r="BJF30" s="214"/>
      <c r="BJG30" s="214"/>
      <c r="BJH30" s="214"/>
      <c r="BJI30" s="214"/>
      <c r="BJJ30" s="214"/>
      <c r="BJK30" s="214"/>
      <c r="BJL30" s="214"/>
      <c r="BJM30" s="214"/>
      <c r="BJN30" s="214"/>
      <c r="BJO30" s="214"/>
      <c r="BJP30" s="214"/>
      <c r="BJQ30" s="214"/>
      <c r="BJR30" s="214"/>
      <c r="BJS30" s="214"/>
      <c r="BJT30" s="214"/>
      <c r="BJU30" s="214"/>
      <c r="BJV30" s="214"/>
      <c r="BJW30" s="214"/>
      <c r="BJX30" s="214"/>
      <c r="BJY30" s="214"/>
      <c r="BJZ30" s="214"/>
      <c r="BKA30" s="214"/>
      <c r="BKB30" s="214"/>
      <c r="BKC30" s="214"/>
      <c r="BKD30" s="214"/>
      <c r="BKE30" s="214"/>
      <c r="BKF30" s="214"/>
      <c r="BKG30" s="214"/>
      <c r="BKH30" s="214"/>
      <c r="BKI30" s="214"/>
      <c r="BKJ30" s="214"/>
      <c r="BKK30" s="214"/>
      <c r="BKL30" s="214"/>
      <c r="BKM30" s="214"/>
      <c r="BKN30" s="214"/>
      <c r="BKO30" s="214"/>
      <c r="BKP30" s="214"/>
      <c r="BKQ30" s="214"/>
      <c r="BKR30" s="214"/>
      <c r="BKS30" s="214"/>
      <c r="BKT30" s="214"/>
      <c r="BKU30" s="214"/>
      <c r="BKV30" s="214"/>
      <c r="BKW30" s="214"/>
      <c r="BKX30" s="214"/>
      <c r="BKY30" s="214"/>
      <c r="BKZ30" s="214"/>
      <c r="BLA30" s="214"/>
      <c r="BLB30" s="214"/>
      <c r="BLC30" s="214"/>
      <c r="BLD30" s="214"/>
      <c r="BLE30" s="214"/>
      <c r="BLF30" s="214"/>
      <c r="BLG30" s="214"/>
      <c r="BLH30" s="214"/>
      <c r="BLI30" s="214"/>
      <c r="BLJ30" s="214"/>
      <c r="BLK30" s="214"/>
      <c r="BLL30" s="214"/>
      <c r="BLM30" s="214"/>
      <c r="BLN30" s="214"/>
      <c r="BLO30" s="214"/>
      <c r="BLP30" s="231"/>
    </row>
    <row r="31" spans="1:1680" s="232" customFormat="1" ht="102.75" customHeight="1" x14ac:dyDescent="0.25">
      <c r="A31" s="462">
        <v>4</v>
      </c>
      <c r="B31" s="453" t="s">
        <v>461</v>
      </c>
      <c r="C31" s="456" t="s">
        <v>16</v>
      </c>
      <c r="D31" s="233" t="s">
        <v>41</v>
      </c>
      <c r="E31" s="234">
        <f>SUM(E32:E35)</f>
        <v>80</v>
      </c>
      <c r="F31" s="234">
        <f>F34</f>
        <v>0</v>
      </c>
      <c r="G31" s="222">
        <f t="shared" ref="G31" si="5">F31/E31*100</f>
        <v>0</v>
      </c>
      <c r="H31" s="226">
        <v>10</v>
      </c>
      <c r="I31" s="226" t="s">
        <v>462</v>
      </c>
      <c r="J31" s="226">
        <v>15</v>
      </c>
      <c r="K31" s="227">
        <v>100</v>
      </c>
      <c r="L31" s="228">
        <f>K31/J31*100</f>
        <v>666.66666666666674</v>
      </c>
      <c r="M31" s="226" t="s">
        <v>463</v>
      </c>
      <c r="N31" s="226" t="s">
        <v>464</v>
      </c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  <c r="DA31" s="214"/>
      <c r="DB31" s="214"/>
      <c r="DC31" s="214"/>
      <c r="DD31" s="214"/>
      <c r="DE31" s="214"/>
      <c r="DF31" s="214"/>
      <c r="DG31" s="214"/>
      <c r="DH31" s="214"/>
      <c r="DI31" s="214"/>
      <c r="DJ31" s="214"/>
      <c r="DK31" s="214"/>
      <c r="DL31" s="214"/>
      <c r="DM31" s="214"/>
      <c r="DN31" s="214"/>
      <c r="DO31" s="214"/>
      <c r="DP31" s="214"/>
      <c r="DQ31" s="214"/>
      <c r="DR31" s="214"/>
      <c r="DS31" s="214"/>
      <c r="DT31" s="214"/>
      <c r="DU31" s="214"/>
      <c r="DV31" s="214"/>
      <c r="DW31" s="214"/>
      <c r="DX31" s="214"/>
      <c r="DY31" s="214"/>
      <c r="DZ31" s="214"/>
      <c r="EA31" s="214"/>
      <c r="EB31" s="214"/>
      <c r="EC31" s="214"/>
      <c r="ED31" s="214"/>
      <c r="EE31" s="214"/>
      <c r="EF31" s="214"/>
      <c r="EG31" s="214"/>
      <c r="EH31" s="214"/>
      <c r="EI31" s="214"/>
      <c r="EJ31" s="214"/>
      <c r="EK31" s="214"/>
      <c r="EL31" s="214"/>
      <c r="EM31" s="214"/>
      <c r="EN31" s="214"/>
      <c r="EO31" s="214"/>
      <c r="EP31" s="214"/>
      <c r="EQ31" s="214"/>
      <c r="ER31" s="214"/>
      <c r="ES31" s="214"/>
      <c r="ET31" s="214"/>
      <c r="EU31" s="214"/>
      <c r="EV31" s="214"/>
      <c r="EW31" s="214"/>
      <c r="EX31" s="214"/>
      <c r="EY31" s="214"/>
      <c r="EZ31" s="214"/>
      <c r="FA31" s="214"/>
      <c r="FB31" s="214"/>
      <c r="FC31" s="214"/>
      <c r="FD31" s="214"/>
      <c r="FE31" s="214"/>
      <c r="FF31" s="214"/>
      <c r="FG31" s="214"/>
      <c r="FH31" s="214"/>
      <c r="FI31" s="214"/>
      <c r="FJ31" s="214"/>
      <c r="FK31" s="214"/>
      <c r="FL31" s="214"/>
      <c r="FM31" s="214"/>
      <c r="FN31" s="214"/>
      <c r="FO31" s="214"/>
      <c r="FP31" s="214"/>
      <c r="FQ31" s="214"/>
      <c r="FR31" s="214"/>
      <c r="FS31" s="214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  <c r="GT31" s="214"/>
      <c r="GU31" s="214"/>
      <c r="GV31" s="214"/>
      <c r="GW31" s="214"/>
      <c r="GX31" s="214"/>
      <c r="GY31" s="214"/>
      <c r="GZ31" s="214"/>
      <c r="HA31" s="214"/>
      <c r="HB31" s="214"/>
      <c r="HC31" s="214"/>
      <c r="HD31" s="214"/>
      <c r="HE31" s="214"/>
      <c r="HF31" s="214"/>
      <c r="HG31" s="214"/>
      <c r="HH31" s="214"/>
      <c r="HI31" s="214"/>
      <c r="HJ31" s="214"/>
      <c r="HK31" s="214"/>
      <c r="HL31" s="214"/>
      <c r="HM31" s="214"/>
      <c r="HN31" s="214"/>
      <c r="HO31" s="214"/>
      <c r="HP31" s="214"/>
      <c r="HQ31" s="214"/>
      <c r="HR31" s="214"/>
      <c r="HS31" s="214"/>
      <c r="HT31" s="214"/>
      <c r="HU31" s="214"/>
      <c r="HV31" s="214"/>
      <c r="HW31" s="214"/>
      <c r="HX31" s="214"/>
      <c r="HY31" s="214"/>
      <c r="HZ31" s="214"/>
      <c r="IA31" s="214"/>
      <c r="IB31" s="214"/>
      <c r="IC31" s="214"/>
      <c r="ID31" s="214"/>
      <c r="IE31" s="214"/>
      <c r="IF31" s="214"/>
      <c r="IG31" s="214"/>
      <c r="IH31" s="214"/>
      <c r="II31" s="214"/>
      <c r="IJ31" s="214"/>
      <c r="IK31" s="214"/>
      <c r="IL31" s="214"/>
      <c r="IM31" s="214"/>
      <c r="IN31" s="214"/>
      <c r="IO31" s="214"/>
      <c r="IP31" s="214"/>
      <c r="IQ31" s="214"/>
      <c r="IR31" s="214"/>
      <c r="IS31" s="214"/>
      <c r="IT31" s="214"/>
      <c r="IU31" s="214"/>
      <c r="IV31" s="214"/>
      <c r="IW31" s="214"/>
      <c r="IX31" s="214"/>
      <c r="IY31" s="214"/>
      <c r="IZ31" s="214"/>
      <c r="JA31" s="214"/>
      <c r="JB31" s="214"/>
      <c r="JC31" s="214"/>
      <c r="JD31" s="214"/>
      <c r="JE31" s="214"/>
      <c r="JF31" s="214"/>
      <c r="JG31" s="214"/>
      <c r="JH31" s="214"/>
      <c r="JI31" s="214"/>
      <c r="JJ31" s="214"/>
      <c r="JK31" s="214"/>
      <c r="JL31" s="214"/>
      <c r="JM31" s="214"/>
      <c r="JN31" s="214"/>
      <c r="JO31" s="214"/>
      <c r="JP31" s="214"/>
      <c r="JQ31" s="214"/>
      <c r="JR31" s="214"/>
      <c r="JS31" s="214"/>
      <c r="JT31" s="214"/>
      <c r="JU31" s="214"/>
      <c r="JV31" s="214"/>
      <c r="JW31" s="214"/>
      <c r="JX31" s="214"/>
      <c r="JY31" s="214"/>
      <c r="JZ31" s="214"/>
      <c r="KA31" s="214"/>
      <c r="KB31" s="214"/>
      <c r="KC31" s="214"/>
      <c r="KD31" s="214"/>
      <c r="KE31" s="214"/>
      <c r="KF31" s="214"/>
      <c r="KG31" s="214"/>
      <c r="KH31" s="214"/>
      <c r="KI31" s="214"/>
      <c r="KJ31" s="214"/>
      <c r="KK31" s="214"/>
      <c r="KL31" s="214"/>
      <c r="KM31" s="214"/>
      <c r="KN31" s="214"/>
      <c r="KO31" s="214"/>
      <c r="KP31" s="214"/>
      <c r="KQ31" s="214"/>
      <c r="KR31" s="214"/>
      <c r="KS31" s="214"/>
      <c r="KT31" s="214"/>
      <c r="KU31" s="214"/>
      <c r="KV31" s="214"/>
      <c r="KW31" s="214"/>
      <c r="KX31" s="214"/>
      <c r="KY31" s="214"/>
      <c r="KZ31" s="214"/>
      <c r="LA31" s="214"/>
      <c r="LB31" s="214"/>
      <c r="LC31" s="214"/>
      <c r="LD31" s="214"/>
      <c r="LE31" s="214"/>
      <c r="LF31" s="214"/>
      <c r="LG31" s="214"/>
      <c r="LH31" s="214"/>
      <c r="LI31" s="214"/>
      <c r="LJ31" s="214"/>
      <c r="LK31" s="214"/>
      <c r="LL31" s="214"/>
      <c r="LM31" s="214"/>
      <c r="LN31" s="214"/>
      <c r="LO31" s="214"/>
      <c r="LP31" s="214"/>
      <c r="LQ31" s="214"/>
      <c r="LR31" s="214"/>
      <c r="LS31" s="214"/>
      <c r="LT31" s="214"/>
      <c r="LU31" s="214"/>
      <c r="LV31" s="214"/>
      <c r="LW31" s="214"/>
      <c r="LX31" s="214"/>
      <c r="LY31" s="214"/>
      <c r="LZ31" s="214"/>
      <c r="MA31" s="214"/>
      <c r="MB31" s="214"/>
      <c r="MC31" s="214"/>
      <c r="MD31" s="214"/>
      <c r="ME31" s="214"/>
      <c r="MF31" s="214"/>
      <c r="MG31" s="214"/>
      <c r="MH31" s="214"/>
      <c r="MI31" s="214"/>
      <c r="MJ31" s="214"/>
      <c r="MK31" s="214"/>
      <c r="ML31" s="214"/>
      <c r="MM31" s="214"/>
      <c r="MN31" s="214"/>
      <c r="MO31" s="214"/>
      <c r="MP31" s="214"/>
      <c r="MQ31" s="214"/>
      <c r="MR31" s="214"/>
      <c r="MS31" s="214"/>
      <c r="MT31" s="214"/>
      <c r="MU31" s="214"/>
      <c r="MV31" s="214"/>
      <c r="MW31" s="214"/>
      <c r="MX31" s="214"/>
      <c r="MY31" s="214"/>
      <c r="MZ31" s="214"/>
      <c r="NA31" s="214"/>
      <c r="NB31" s="214"/>
      <c r="NC31" s="214"/>
      <c r="ND31" s="214"/>
      <c r="NE31" s="214"/>
      <c r="NF31" s="214"/>
      <c r="NG31" s="214"/>
      <c r="NH31" s="214"/>
      <c r="NI31" s="214"/>
      <c r="NJ31" s="214"/>
      <c r="NK31" s="214"/>
      <c r="NL31" s="214"/>
      <c r="NM31" s="214"/>
      <c r="NN31" s="214"/>
      <c r="NO31" s="214"/>
      <c r="NP31" s="214"/>
      <c r="NQ31" s="214"/>
      <c r="NR31" s="214"/>
      <c r="NS31" s="214"/>
      <c r="NT31" s="214"/>
      <c r="NU31" s="214"/>
      <c r="NV31" s="214"/>
      <c r="NW31" s="214"/>
      <c r="NX31" s="214"/>
      <c r="NY31" s="214"/>
      <c r="NZ31" s="214"/>
      <c r="OA31" s="214"/>
      <c r="OB31" s="214"/>
      <c r="OC31" s="214"/>
      <c r="OD31" s="214"/>
      <c r="OE31" s="214"/>
      <c r="OF31" s="214"/>
      <c r="OG31" s="214"/>
      <c r="OH31" s="214"/>
      <c r="OI31" s="214"/>
      <c r="OJ31" s="214"/>
      <c r="OK31" s="214"/>
      <c r="OL31" s="214"/>
      <c r="OM31" s="214"/>
      <c r="ON31" s="214"/>
      <c r="OO31" s="214"/>
      <c r="OP31" s="214"/>
      <c r="OQ31" s="214"/>
      <c r="OR31" s="214"/>
      <c r="OS31" s="214"/>
      <c r="OT31" s="214"/>
      <c r="OU31" s="214"/>
      <c r="OV31" s="214"/>
      <c r="OW31" s="214"/>
      <c r="OX31" s="214"/>
      <c r="OY31" s="214"/>
      <c r="OZ31" s="214"/>
      <c r="PA31" s="214"/>
      <c r="PB31" s="214"/>
      <c r="PC31" s="214"/>
      <c r="PD31" s="214"/>
      <c r="PE31" s="214"/>
      <c r="PF31" s="214"/>
      <c r="PG31" s="214"/>
      <c r="PH31" s="214"/>
      <c r="PI31" s="214"/>
      <c r="PJ31" s="214"/>
      <c r="PK31" s="214"/>
      <c r="PL31" s="214"/>
      <c r="PM31" s="214"/>
      <c r="PN31" s="214"/>
      <c r="PO31" s="214"/>
      <c r="PP31" s="214"/>
      <c r="PQ31" s="214"/>
      <c r="PR31" s="214"/>
      <c r="PS31" s="214"/>
      <c r="PT31" s="214"/>
      <c r="PU31" s="214"/>
      <c r="PV31" s="214"/>
      <c r="PW31" s="214"/>
      <c r="PX31" s="214"/>
      <c r="PY31" s="214"/>
      <c r="PZ31" s="214"/>
      <c r="QA31" s="214"/>
      <c r="QB31" s="214"/>
      <c r="QC31" s="214"/>
      <c r="QD31" s="214"/>
      <c r="QE31" s="214"/>
      <c r="QF31" s="214"/>
      <c r="QG31" s="214"/>
      <c r="QH31" s="214"/>
      <c r="QI31" s="214"/>
      <c r="QJ31" s="214"/>
      <c r="QK31" s="214"/>
      <c r="QL31" s="214"/>
      <c r="QM31" s="214"/>
      <c r="QN31" s="214"/>
      <c r="QO31" s="214"/>
      <c r="QP31" s="214"/>
      <c r="QQ31" s="214"/>
      <c r="QR31" s="214"/>
      <c r="QS31" s="214"/>
      <c r="QT31" s="214"/>
      <c r="QU31" s="214"/>
      <c r="QV31" s="214"/>
      <c r="QW31" s="214"/>
      <c r="QX31" s="214"/>
      <c r="QY31" s="214"/>
      <c r="QZ31" s="214"/>
      <c r="RA31" s="214"/>
      <c r="RB31" s="214"/>
      <c r="RC31" s="214"/>
      <c r="RD31" s="214"/>
      <c r="RE31" s="214"/>
      <c r="RF31" s="214"/>
      <c r="RG31" s="214"/>
      <c r="RH31" s="214"/>
      <c r="RI31" s="214"/>
      <c r="RJ31" s="214"/>
      <c r="RK31" s="214"/>
      <c r="RL31" s="214"/>
      <c r="RM31" s="214"/>
      <c r="RN31" s="214"/>
      <c r="RO31" s="214"/>
      <c r="RP31" s="214"/>
      <c r="RQ31" s="214"/>
      <c r="RR31" s="214"/>
      <c r="RS31" s="214"/>
      <c r="RT31" s="214"/>
      <c r="RU31" s="214"/>
      <c r="RV31" s="214"/>
      <c r="RW31" s="214"/>
      <c r="RX31" s="214"/>
      <c r="RY31" s="214"/>
      <c r="RZ31" s="214"/>
      <c r="SA31" s="214"/>
      <c r="SB31" s="214"/>
      <c r="SC31" s="214"/>
      <c r="SD31" s="214"/>
      <c r="SE31" s="214"/>
      <c r="SF31" s="214"/>
      <c r="SG31" s="214"/>
      <c r="SH31" s="214"/>
      <c r="SI31" s="214"/>
      <c r="SJ31" s="214"/>
      <c r="SK31" s="214"/>
      <c r="SL31" s="214"/>
      <c r="SM31" s="214"/>
      <c r="SN31" s="214"/>
      <c r="SO31" s="214"/>
      <c r="SP31" s="214"/>
      <c r="SQ31" s="214"/>
      <c r="SR31" s="214"/>
      <c r="SS31" s="214"/>
      <c r="ST31" s="214"/>
      <c r="SU31" s="214"/>
      <c r="SV31" s="214"/>
      <c r="SW31" s="214"/>
      <c r="SX31" s="214"/>
      <c r="SY31" s="214"/>
      <c r="SZ31" s="214"/>
      <c r="TA31" s="214"/>
      <c r="TB31" s="214"/>
      <c r="TC31" s="214"/>
      <c r="TD31" s="214"/>
      <c r="TE31" s="214"/>
      <c r="TF31" s="214"/>
      <c r="TG31" s="214"/>
      <c r="TH31" s="214"/>
      <c r="TI31" s="214"/>
      <c r="TJ31" s="214"/>
      <c r="TK31" s="214"/>
      <c r="TL31" s="214"/>
      <c r="TM31" s="214"/>
      <c r="TN31" s="214"/>
      <c r="TO31" s="214"/>
      <c r="TP31" s="214"/>
      <c r="TQ31" s="214"/>
      <c r="TR31" s="214"/>
      <c r="TS31" s="214"/>
      <c r="TT31" s="214"/>
      <c r="TU31" s="214"/>
      <c r="TV31" s="214"/>
      <c r="TW31" s="214"/>
      <c r="TX31" s="214"/>
      <c r="TY31" s="214"/>
      <c r="TZ31" s="214"/>
      <c r="UA31" s="214"/>
      <c r="UB31" s="214"/>
      <c r="UC31" s="214"/>
      <c r="UD31" s="214"/>
      <c r="UE31" s="214"/>
      <c r="UF31" s="214"/>
      <c r="UG31" s="214"/>
      <c r="UH31" s="214"/>
      <c r="UI31" s="214"/>
      <c r="UJ31" s="214"/>
      <c r="UK31" s="214"/>
      <c r="UL31" s="214"/>
      <c r="UM31" s="214"/>
      <c r="UN31" s="214"/>
      <c r="UO31" s="214"/>
      <c r="UP31" s="214"/>
      <c r="UQ31" s="214"/>
      <c r="UR31" s="214"/>
      <c r="US31" s="214"/>
      <c r="UT31" s="214"/>
      <c r="UU31" s="214"/>
      <c r="UV31" s="214"/>
      <c r="UW31" s="214"/>
      <c r="UX31" s="214"/>
      <c r="UY31" s="214"/>
      <c r="UZ31" s="214"/>
      <c r="VA31" s="214"/>
      <c r="VB31" s="214"/>
      <c r="VC31" s="214"/>
      <c r="VD31" s="214"/>
      <c r="VE31" s="214"/>
      <c r="VF31" s="214"/>
      <c r="VG31" s="214"/>
      <c r="VH31" s="214"/>
      <c r="VI31" s="214"/>
      <c r="VJ31" s="214"/>
      <c r="VK31" s="214"/>
      <c r="VL31" s="214"/>
      <c r="VM31" s="214"/>
      <c r="VN31" s="214"/>
      <c r="VO31" s="214"/>
      <c r="VP31" s="214"/>
      <c r="VQ31" s="214"/>
      <c r="VR31" s="214"/>
      <c r="VS31" s="214"/>
      <c r="VT31" s="214"/>
      <c r="VU31" s="214"/>
      <c r="VV31" s="214"/>
      <c r="VW31" s="214"/>
      <c r="VX31" s="214"/>
      <c r="VY31" s="214"/>
      <c r="VZ31" s="214"/>
      <c r="WA31" s="214"/>
      <c r="WB31" s="214"/>
      <c r="WC31" s="214"/>
      <c r="WD31" s="214"/>
      <c r="WE31" s="214"/>
      <c r="WF31" s="214"/>
      <c r="WG31" s="214"/>
      <c r="WH31" s="214"/>
      <c r="WI31" s="214"/>
      <c r="WJ31" s="214"/>
      <c r="WK31" s="214"/>
      <c r="WL31" s="214"/>
      <c r="WM31" s="214"/>
      <c r="WN31" s="214"/>
      <c r="WO31" s="214"/>
      <c r="WP31" s="214"/>
      <c r="WQ31" s="214"/>
      <c r="WR31" s="214"/>
      <c r="WS31" s="214"/>
      <c r="WT31" s="214"/>
      <c r="WU31" s="214"/>
      <c r="WV31" s="214"/>
      <c r="WW31" s="214"/>
      <c r="WX31" s="214"/>
      <c r="WY31" s="214"/>
      <c r="WZ31" s="214"/>
      <c r="XA31" s="214"/>
      <c r="XB31" s="214"/>
      <c r="XC31" s="214"/>
      <c r="XD31" s="214"/>
      <c r="XE31" s="214"/>
      <c r="XF31" s="214"/>
      <c r="XG31" s="214"/>
      <c r="XH31" s="214"/>
      <c r="XI31" s="214"/>
      <c r="XJ31" s="214"/>
      <c r="XK31" s="214"/>
      <c r="XL31" s="214"/>
      <c r="XM31" s="214"/>
      <c r="XN31" s="214"/>
      <c r="XO31" s="214"/>
      <c r="XP31" s="214"/>
      <c r="XQ31" s="214"/>
      <c r="XR31" s="214"/>
      <c r="XS31" s="214"/>
      <c r="XT31" s="214"/>
      <c r="XU31" s="214"/>
      <c r="XV31" s="214"/>
      <c r="XW31" s="214"/>
      <c r="XX31" s="214"/>
      <c r="XY31" s="214"/>
      <c r="XZ31" s="214"/>
      <c r="YA31" s="214"/>
      <c r="YB31" s="214"/>
      <c r="YC31" s="214"/>
      <c r="YD31" s="214"/>
      <c r="YE31" s="214"/>
      <c r="YF31" s="214"/>
      <c r="YG31" s="214"/>
      <c r="YH31" s="214"/>
      <c r="YI31" s="214"/>
      <c r="YJ31" s="214"/>
      <c r="YK31" s="214"/>
      <c r="YL31" s="214"/>
      <c r="YM31" s="214"/>
      <c r="YN31" s="214"/>
      <c r="YO31" s="214"/>
      <c r="YP31" s="214"/>
      <c r="YQ31" s="214"/>
      <c r="YR31" s="214"/>
      <c r="YS31" s="214"/>
      <c r="YT31" s="214"/>
      <c r="YU31" s="214"/>
      <c r="YV31" s="214"/>
      <c r="YW31" s="214"/>
      <c r="YX31" s="214"/>
      <c r="YY31" s="214"/>
      <c r="YZ31" s="214"/>
      <c r="ZA31" s="214"/>
      <c r="ZB31" s="214"/>
      <c r="ZC31" s="214"/>
      <c r="ZD31" s="214"/>
      <c r="ZE31" s="214"/>
      <c r="ZF31" s="214"/>
      <c r="ZG31" s="214"/>
      <c r="ZH31" s="214"/>
      <c r="ZI31" s="214"/>
      <c r="ZJ31" s="214"/>
      <c r="ZK31" s="214"/>
      <c r="ZL31" s="214"/>
      <c r="ZM31" s="214"/>
      <c r="ZN31" s="214"/>
      <c r="ZO31" s="214"/>
      <c r="ZP31" s="214"/>
      <c r="ZQ31" s="214"/>
      <c r="ZR31" s="214"/>
      <c r="ZS31" s="214"/>
      <c r="ZT31" s="214"/>
      <c r="ZU31" s="214"/>
      <c r="ZV31" s="214"/>
      <c r="ZW31" s="214"/>
      <c r="ZX31" s="214"/>
      <c r="ZY31" s="214"/>
      <c r="ZZ31" s="214"/>
      <c r="AAA31" s="214"/>
      <c r="AAB31" s="214"/>
      <c r="AAC31" s="214"/>
      <c r="AAD31" s="214"/>
      <c r="AAE31" s="214"/>
      <c r="AAF31" s="214"/>
      <c r="AAG31" s="214"/>
      <c r="AAH31" s="214"/>
      <c r="AAI31" s="214"/>
      <c r="AAJ31" s="214"/>
      <c r="AAK31" s="214"/>
      <c r="AAL31" s="214"/>
      <c r="AAM31" s="214"/>
      <c r="AAN31" s="214"/>
      <c r="AAO31" s="214"/>
      <c r="AAP31" s="214"/>
      <c r="AAQ31" s="214"/>
      <c r="AAR31" s="214"/>
      <c r="AAS31" s="214"/>
      <c r="AAT31" s="214"/>
      <c r="AAU31" s="214"/>
      <c r="AAV31" s="214"/>
      <c r="AAW31" s="214"/>
      <c r="AAX31" s="214"/>
      <c r="AAY31" s="214"/>
      <c r="AAZ31" s="214"/>
      <c r="ABA31" s="214"/>
      <c r="ABB31" s="214"/>
      <c r="ABC31" s="214"/>
      <c r="ABD31" s="214"/>
      <c r="ABE31" s="214"/>
      <c r="ABF31" s="214"/>
      <c r="ABG31" s="214"/>
      <c r="ABH31" s="214"/>
      <c r="ABI31" s="214"/>
      <c r="ABJ31" s="214"/>
      <c r="ABK31" s="214"/>
      <c r="ABL31" s="214"/>
      <c r="ABM31" s="214"/>
      <c r="ABN31" s="214"/>
      <c r="ABO31" s="214"/>
      <c r="ABP31" s="214"/>
      <c r="ABQ31" s="214"/>
      <c r="ABR31" s="214"/>
      <c r="ABS31" s="214"/>
      <c r="ABT31" s="214"/>
      <c r="ABU31" s="214"/>
      <c r="ABV31" s="214"/>
      <c r="ABW31" s="214"/>
      <c r="ABX31" s="214"/>
      <c r="ABY31" s="214"/>
      <c r="ABZ31" s="214"/>
      <c r="ACA31" s="214"/>
      <c r="ACB31" s="214"/>
      <c r="ACC31" s="214"/>
      <c r="ACD31" s="214"/>
      <c r="ACE31" s="214"/>
      <c r="ACF31" s="214"/>
      <c r="ACG31" s="214"/>
      <c r="ACH31" s="214"/>
      <c r="ACI31" s="214"/>
      <c r="ACJ31" s="214"/>
      <c r="ACK31" s="214"/>
      <c r="ACL31" s="214"/>
      <c r="ACM31" s="214"/>
      <c r="ACN31" s="214"/>
      <c r="ACO31" s="214"/>
      <c r="ACP31" s="214"/>
      <c r="ACQ31" s="214"/>
      <c r="ACR31" s="214"/>
      <c r="ACS31" s="214"/>
      <c r="ACT31" s="214"/>
      <c r="ACU31" s="214"/>
      <c r="ACV31" s="214"/>
      <c r="ACW31" s="214"/>
      <c r="ACX31" s="214"/>
      <c r="ACY31" s="214"/>
      <c r="ACZ31" s="214"/>
      <c r="ADA31" s="214"/>
      <c r="ADB31" s="214"/>
      <c r="ADC31" s="214"/>
      <c r="ADD31" s="214"/>
      <c r="ADE31" s="214"/>
      <c r="ADF31" s="214"/>
      <c r="ADG31" s="214"/>
      <c r="ADH31" s="214"/>
      <c r="ADI31" s="214"/>
      <c r="ADJ31" s="214"/>
      <c r="ADK31" s="214"/>
      <c r="ADL31" s="214"/>
      <c r="ADM31" s="214"/>
      <c r="ADN31" s="214"/>
      <c r="ADO31" s="214"/>
      <c r="ADP31" s="214"/>
      <c r="ADQ31" s="214"/>
      <c r="ADR31" s="214"/>
      <c r="ADS31" s="214"/>
      <c r="ADT31" s="214"/>
      <c r="ADU31" s="214"/>
      <c r="ADV31" s="214"/>
      <c r="ADW31" s="214"/>
      <c r="ADX31" s="214"/>
      <c r="ADY31" s="214"/>
      <c r="ADZ31" s="214"/>
      <c r="AEA31" s="214"/>
      <c r="AEB31" s="214"/>
      <c r="AEC31" s="214"/>
      <c r="AED31" s="214"/>
      <c r="AEE31" s="214"/>
      <c r="AEF31" s="214"/>
      <c r="AEG31" s="214"/>
      <c r="AEH31" s="214"/>
      <c r="AEI31" s="214"/>
      <c r="AEJ31" s="214"/>
      <c r="AEK31" s="214"/>
      <c r="AEL31" s="214"/>
      <c r="AEM31" s="214"/>
      <c r="AEN31" s="214"/>
      <c r="AEO31" s="214"/>
      <c r="AEP31" s="214"/>
      <c r="AEQ31" s="214"/>
      <c r="AER31" s="214"/>
      <c r="AES31" s="214"/>
      <c r="AET31" s="214"/>
      <c r="AEU31" s="214"/>
      <c r="AEV31" s="214"/>
      <c r="AEW31" s="214"/>
      <c r="AEX31" s="214"/>
      <c r="AEY31" s="214"/>
      <c r="AEZ31" s="214"/>
      <c r="AFA31" s="214"/>
      <c r="AFB31" s="214"/>
      <c r="AFC31" s="214"/>
      <c r="AFD31" s="214"/>
      <c r="AFE31" s="214"/>
      <c r="AFF31" s="214"/>
      <c r="AFG31" s="214"/>
      <c r="AFH31" s="214"/>
      <c r="AFI31" s="214"/>
      <c r="AFJ31" s="214"/>
      <c r="AFK31" s="214"/>
      <c r="AFL31" s="214"/>
      <c r="AFM31" s="214"/>
      <c r="AFN31" s="214"/>
      <c r="AFO31" s="214"/>
      <c r="AFP31" s="214"/>
      <c r="AFQ31" s="214"/>
      <c r="AFR31" s="214"/>
      <c r="AFS31" s="214"/>
      <c r="AFT31" s="214"/>
      <c r="AFU31" s="214"/>
      <c r="AFV31" s="214"/>
      <c r="AFW31" s="214"/>
      <c r="AFX31" s="214"/>
      <c r="AFY31" s="214"/>
      <c r="AFZ31" s="214"/>
      <c r="AGA31" s="214"/>
      <c r="AGB31" s="214"/>
      <c r="AGC31" s="214"/>
      <c r="AGD31" s="214"/>
      <c r="AGE31" s="214"/>
      <c r="AGF31" s="214"/>
      <c r="AGG31" s="214"/>
      <c r="AGH31" s="214"/>
      <c r="AGI31" s="214"/>
      <c r="AGJ31" s="214"/>
      <c r="AGK31" s="214"/>
      <c r="AGL31" s="214"/>
      <c r="AGM31" s="214"/>
      <c r="AGN31" s="214"/>
      <c r="AGO31" s="214"/>
      <c r="AGP31" s="214"/>
      <c r="AGQ31" s="214"/>
      <c r="AGR31" s="214"/>
      <c r="AGS31" s="214"/>
      <c r="AGT31" s="214"/>
      <c r="AGU31" s="214"/>
      <c r="AGV31" s="214"/>
      <c r="AGW31" s="214"/>
      <c r="AGX31" s="214"/>
      <c r="AGY31" s="214"/>
      <c r="AGZ31" s="214"/>
      <c r="AHA31" s="214"/>
      <c r="AHB31" s="214"/>
      <c r="AHC31" s="214"/>
      <c r="AHD31" s="214"/>
      <c r="AHE31" s="214"/>
      <c r="AHF31" s="214"/>
      <c r="AHG31" s="214"/>
      <c r="AHH31" s="214"/>
      <c r="AHI31" s="214"/>
      <c r="AHJ31" s="214"/>
      <c r="AHK31" s="214"/>
      <c r="AHL31" s="214"/>
      <c r="AHM31" s="214"/>
      <c r="AHN31" s="214"/>
      <c r="AHO31" s="214"/>
      <c r="AHP31" s="214"/>
      <c r="AHQ31" s="214"/>
      <c r="AHR31" s="214"/>
      <c r="AHS31" s="214"/>
      <c r="AHT31" s="214"/>
      <c r="AHU31" s="214"/>
      <c r="AHV31" s="214"/>
      <c r="AHW31" s="214"/>
      <c r="AHX31" s="214"/>
      <c r="AHY31" s="214"/>
      <c r="AHZ31" s="214"/>
      <c r="AIA31" s="214"/>
      <c r="AIB31" s="214"/>
      <c r="AIC31" s="214"/>
      <c r="AID31" s="214"/>
      <c r="AIE31" s="214"/>
      <c r="AIF31" s="214"/>
      <c r="AIG31" s="214"/>
      <c r="AIH31" s="214"/>
      <c r="AII31" s="214"/>
      <c r="AIJ31" s="214"/>
      <c r="AIK31" s="214"/>
      <c r="AIL31" s="214"/>
      <c r="AIM31" s="214"/>
      <c r="AIN31" s="214"/>
      <c r="AIO31" s="214"/>
      <c r="AIP31" s="214"/>
      <c r="AIQ31" s="214"/>
      <c r="AIR31" s="214"/>
      <c r="AIS31" s="214"/>
      <c r="AIT31" s="214"/>
      <c r="AIU31" s="214"/>
      <c r="AIV31" s="214"/>
      <c r="AIW31" s="214"/>
      <c r="AIX31" s="214"/>
      <c r="AIY31" s="214"/>
      <c r="AIZ31" s="214"/>
      <c r="AJA31" s="214"/>
      <c r="AJB31" s="214"/>
      <c r="AJC31" s="214"/>
      <c r="AJD31" s="214"/>
      <c r="AJE31" s="214"/>
      <c r="AJF31" s="214"/>
      <c r="AJG31" s="214"/>
      <c r="AJH31" s="214"/>
      <c r="AJI31" s="214"/>
      <c r="AJJ31" s="214"/>
      <c r="AJK31" s="214"/>
      <c r="AJL31" s="214"/>
      <c r="AJM31" s="214"/>
      <c r="AJN31" s="214"/>
      <c r="AJO31" s="214"/>
      <c r="AJP31" s="214"/>
      <c r="AJQ31" s="214"/>
      <c r="AJR31" s="214"/>
      <c r="AJS31" s="214"/>
      <c r="AJT31" s="214"/>
      <c r="AJU31" s="214"/>
      <c r="AJV31" s="214"/>
      <c r="AJW31" s="214"/>
      <c r="AJX31" s="214"/>
      <c r="AJY31" s="214"/>
      <c r="AJZ31" s="214"/>
      <c r="AKA31" s="214"/>
      <c r="AKB31" s="214"/>
      <c r="AKC31" s="214"/>
      <c r="AKD31" s="214"/>
      <c r="AKE31" s="214"/>
      <c r="AKF31" s="214"/>
      <c r="AKG31" s="214"/>
      <c r="AKH31" s="214"/>
      <c r="AKI31" s="214"/>
      <c r="AKJ31" s="214"/>
      <c r="AKK31" s="214"/>
      <c r="AKL31" s="214"/>
      <c r="AKM31" s="214"/>
      <c r="AKN31" s="214"/>
      <c r="AKO31" s="214"/>
      <c r="AKP31" s="214"/>
      <c r="AKQ31" s="214"/>
      <c r="AKR31" s="214"/>
      <c r="AKS31" s="214"/>
      <c r="AKT31" s="214"/>
      <c r="AKU31" s="214"/>
      <c r="AKV31" s="214"/>
      <c r="AKW31" s="214"/>
      <c r="AKX31" s="214"/>
      <c r="AKY31" s="214"/>
      <c r="AKZ31" s="214"/>
      <c r="ALA31" s="214"/>
      <c r="ALB31" s="214"/>
      <c r="ALC31" s="214"/>
      <c r="ALD31" s="214"/>
      <c r="ALE31" s="214"/>
      <c r="ALF31" s="214"/>
      <c r="ALG31" s="214"/>
      <c r="ALH31" s="214"/>
      <c r="ALI31" s="214"/>
      <c r="ALJ31" s="214"/>
      <c r="ALK31" s="214"/>
      <c r="ALL31" s="214"/>
      <c r="ALM31" s="214"/>
      <c r="ALN31" s="214"/>
      <c r="ALO31" s="214"/>
      <c r="ALP31" s="214"/>
      <c r="ALQ31" s="214"/>
      <c r="ALR31" s="214"/>
      <c r="ALS31" s="214"/>
      <c r="ALT31" s="214"/>
      <c r="ALU31" s="214"/>
      <c r="ALV31" s="214"/>
      <c r="ALW31" s="214"/>
      <c r="ALX31" s="214"/>
      <c r="ALY31" s="214"/>
      <c r="ALZ31" s="214"/>
      <c r="AMA31" s="214"/>
      <c r="AMB31" s="214"/>
      <c r="AMC31" s="214"/>
      <c r="AMD31" s="214"/>
      <c r="AME31" s="214"/>
      <c r="AMF31" s="214"/>
      <c r="AMG31" s="214"/>
      <c r="AMH31" s="214"/>
      <c r="AMI31" s="214"/>
      <c r="AMJ31" s="214"/>
      <c r="AMK31" s="214"/>
      <c r="AML31" s="214"/>
      <c r="AMM31" s="214"/>
      <c r="AMN31" s="214"/>
      <c r="AMO31" s="214"/>
      <c r="AMP31" s="214"/>
      <c r="AMQ31" s="214"/>
      <c r="AMR31" s="214"/>
      <c r="AMS31" s="214"/>
      <c r="AMT31" s="214"/>
      <c r="AMU31" s="214"/>
      <c r="AMV31" s="214"/>
      <c r="AMW31" s="214"/>
      <c r="AMX31" s="214"/>
      <c r="AMY31" s="214"/>
      <c r="AMZ31" s="214"/>
      <c r="ANA31" s="214"/>
      <c r="ANB31" s="214"/>
      <c r="ANC31" s="214"/>
      <c r="AND31" s="214"/>
      <c r="ANE31" s="214"/>
      <c r="ANF31" s="214"/>
      <c r="ANG31" s="214"/>
      <c r="ANH31" s="214"/>
      <c r="ANI31" s="214"/>
      <c r="ANJ31" s="214"/>
      <c r="ANK31" s="214"/>
      <c r="ANL31" s="214"/>
      <c r="ANM31" s="214"/>
      <c r="ANN31" s="214"/>
      <c r="ANO31" s="214"/>
      <c r="ANP31" s="214"/>
      <c r="ANQ31" s="214"/>
      <c r="ANR31" s="214"/>
      <c r="ANS31" s="214"/>
      <c r="ANT31" s="214"/>
      <c r="ANU31" s="214"/>
      <c r="ANV31" s="214"/>
      <c r="ANW31" s="214"/>
      <c r="ANX31" s="214"/>
      <c r="ANY31" s="214"/>
      <c r="ANZ31" s="214"/>
      <c r="AOA31" s="214"/>
      <c r="AOB31" s="214"/>
      <c r="AOC31" s="214"/>
      <c r="AOD31" s="214"/>
      <c r="AOE31" s="214"/>
      <c r="AOF31" s="214"/>
      <c r="AOG31" s="214"/>
      <c r="AOH31" s="214"/>
      <c r="AOI31" s="214"/>
      <c r="AOJ31" s="214"/>
      <c r="AOK31" s="214"/>
      <c r="AOL31" s="214"/>
      <c r="AOM31" s="214"/>
      <c r="AON31" s="214"/>
      <c r="AOO31" s="214"/>
      <c r="AOP31" s="214"/>
      <c r="AOQ31" s="214"/>
      <c r="AOR31" s="214"/>
      <c r="AOS31" s="214"/>
      <c r="AOT31" s="214"/>
      <c r="AOU31" s="214"/>
      <c r="AOV31" s="214"/>
      <c r="AOW31" s="214"/>
      <c r="AOX31" s="214"/>
      <c r="AOY31" s="214"/>
      <c r="AOZ31" s="214"/>
      <c r="APA31" s="214"/>
      <c r="APB31" s="214"/>
      <c r="APC31" s="214"/>
      <c r="APD31" s="214"/>
      <c r="APE31" s="214"/>
      <c r="APF31" s="214"/>
      <c r="APG31" s="214"/>
      <c r="APH31" s="214"/>
      <c r="API31" s="214"/>
      <c r="APJ31" s="214"/>
      <c r="APK31" s="214"/>
      <c r="APL31" s="214"/>
      <c r="APM31" s="214"/>
      <c r="APN31" s="214"/>
      <c r="APO31" s="214"/>
      <c r="APP31" s="214"/>
      <c r="APQ31" s="214"/>
      <c r="APR31" s="214"/>
      <c r="APS31" s="214"/>
      <c r="APT31" s="214"/>
      <c r="APU31" s="214"/>
      <c r="APV31" s="214"/>
      <c r="APW31" s="214"/>
      <c r="APX31" s="214"/>
      <c r="APY31" s="214"/>
      <c r="APZ31" s="214"/>
      <c r="AQA31" s="214"/>
      <c r="AQB31" s="214"/>
      <c r="AQC31" s="214"/>
      <c r="AQD31" s="214"/>
      <c r="AQE31" s="214"/>
      <c r="AQF31" s="214"/>
      <c r="AQG31" s="214"/>
      <c r="AQH31" s="214"/>
      <c r="AQI31" s="214"/>
      <c r="AQJ31" s="214"/>
      <c r="AQK31" s="214"/>
      <c r="AQL31" s="214"/>
      <c r="AQM31" s="214"/>
      <c r="AQN31" s="214"/>
      <c r="AQO31" s="214"/>
      <c r="AQP31" s="214"/>
      <c r="AQQ31" s="214"/>
      <c r="AQR31" s="214"/>
      <c r="AQS31" s="214"/>
      <c r="AQT31" s="214"/>
      <c r="AQU31" s="214"/>
      <c r="AQV31" s="214"/>
      <c r="AQW31" s="214"/>
      <c r="AQX31" s="214"/>
      <c r="AQY31" s="214"/>
      <c r="AQZ31" s="214"/>
      <c r="ARA31" s="214"/>
      <c r="ARB31" s="214"/>
      <c r="ARC31" s="214"/>
      <c r="ARD31" s="214"/>
      <c r="ARE31" s="214"/>
      <c r="ARF31" s="214"/>
      <c r="ARG31" s="214"/>
      <c r="ARH31" s="214"/>
      <c r="ARI31" s="214"/>
      <c r="ARJ31" s="214"/>
      <c r="ARK31" s="214"/>
      <c r="ARL31" s="214"/>
      <c r="ARM31" s="214"/>
      <c r="ARN31" s="214"/>
      <c r="ARO31" s="214"/>
      <c r="ARP31" s="214"/>
      <c r="ARQ31" s="214"/>
      <c r="ARR31" s="214"/>
      <c r="ARS31" s="214"/>
      <c r="ART31" s="214"/>
      <c r="ARU31" s="214"/>
      <c r="ARV31" s="214"/>
      <c r="ARW31" s="214"/>
      <c r="ARX31" s="214"/>
      <c r="ARY31" s="214"/>
      <c r="ARZ31" s="214"/>
      <c r="ASA31" s="214"/>
      <c r="ASB31" s="214"/>
      <c r="ASC31" s="214"/>
      <c r="ASD31" s="214"/>
      <c r="ASE31" s="214"/>
      <c r="ASF31" s="214"/>
      <c r="ASG31" s="214"/>
      <c r="ASH31" s="214"/>
      <c r="ASI31" s="214"/>
      <c r="ASJ31" s="214"/>
      <c r="ASK31" s="214"/>
      <c r="ASL31" s="214"/>
      <c r="ASM31" s="214"/>
      <c r="ASN31" s="214"/>
      <c r="ASO31" s="214"/>
      <c r="ASP31" s="214"/>
      <c r="ASQ31" s="214"/>
      <c r="ASR31" s="214"/>
      <c r="ASS31" s="214"/>
      <c r="AST31" s="214"/>
      <c r="ASU31" s="214"/>
      <c r="ASV31" s="214"/>
      <c r="ASW31" s="214"/>
      <c r="ASX31" s="214"/>
      <c r="ASY31" s="214"/>
      <c r="ASZ31" s="214"/>
      <c r="ATA31" s="214"/>
      <c r="ATB31" s="214"/>
      <c r="ATC31" s="214"/>
      <c r="ATD31" s="214"/>
      <c r="ATE31" s="214"/>
      <c r="ATF31" s="214"/>
      <c r="ATG31" s="214"/>
      <c r="ATH31" s="214"/>
      <c r="ATI31" s="214"/>
      <c r="ATJ31" s="214"/>
      <c r="ATK31" s="214"/>
      <c r="ATL31" s="214"/>
      <c r="ATM31" s="214"/>
      <c r="ATN31" s="214"/>
      <c r="ATO31" s="214"/>
      <c r="ATP31" s="214"/>
      <c r="ATQ31" s="214"/>
      <c r="ATR31" s="214"/>
      <c r="ATS31" s="214"/>
      <c r="ATT31" s="214"/>
      <c r="ATU31" s="214"/>
      <c r="ATV31" s="214"/>
      <c r="ATW31" s="214"/>
      <c r="ATX31" s="214"/>
      <c r="ATY31" s="214"/>
      <c r="ATZ31" s="214"/>
      <c r="AUA31" s="214"/>
      <c r="AUB31" s="214"/>
      <c r="AUC31" s="214"/>
      <c r="AUD31" s="214"/>
      <c r="AUE31" s="214"/>
      <c r="AUF31" s="214"/>
      <c r="AUG31" s="214"/>
      <c r="AUH31" s="214"/>
      <c r="AUI31" s="214"/>
      <c r="AUJ31" s="214"/>
      <c r="AUK31" s="214"/>
      <c r="AUL31" s="214"/>
      <c r="AUM31" s="214"/>
      <c r="AUN31" s="214"/>
      <c r="AUO31" s="214"/>
      <c r="AUP31" s="214"/>
      <c r="AUQ31" s="214"/>
      <c r="AUR31" s="214"/>
      <c r="AUS31" s="214"/>
      <c r="AUT31" s="214"/>
      <c r="AUU31" s="214"/>
      <c r="AUV31" s="214"/>
      <c r="AUW31" s="214"/>
      <c r="AUX31" s="214"/>
      <c r="AUY31" s="214"/>
      <c r="AUZ31" s="214"/>
      <c r="AVA31" s="214"/>
      <c r="AVB31" s="214"/>
      <c r="AVC31" s="214"/>
      <c r="AVD31" s="214"/>
      <c r="AVE31" s="214"/>
      <c r="AVF31" s="214"/>
      <c r="AVG31" s="214"/>
      <c r="AVH31" s="214"/>
      <c r="AVI31" s="214"/>
      <c r="AVJ31" s="214"/>
      <c r="AVK31" s="214"/>
      <c r="AVL31" s="214"/>
      <c r="AVM31" s="214"/>
      <c r="AVN31" s="214"/>
      <c r="AVO31" s="214"/>
      <c r="AVP31" s="214"/>
      <c r="AVQ31" s="214"/>
      <c r="AVR31" s="214"/>
      <c r="AVS31" s="214"/>
      <c r="AVT31" s="214"/>
      <c r="AVU31" s="214"/>
      <c r="AVV31" s="214"/>
      <c r="AVW31" s="214"/>
      <c r="AVX31" s="214"/>
      <c r="AVY31" s="214"/>
      <c r="AVZ31" s="214"/>
      <c r="AWA31" s="214"/>
      <c r="AWB31" s="214"/>
      <c r="AWC31" s="214"/>
      <c r="AWD31" s="214"/>
      <c r="AWE31" s="214"/>
      <c r="AWF31" s="214"/>
      <c r="AWG31" s="214"/>
      <c r="AWH31" s="214"/>
      <c r="AWI31" s="214"/>
      <c r="AWJ31" s="214"/>
      <c r="AWK31" s="214"/>
      <c r="AWL31" s="214"/>
      <c r="AWM31" s="214"/>
      <c r="AWN31" s="214"/>
      <c r="AWO31" s="214"/>
      <c r="AWP31" s="214"/>
      <c r="AWQ31" s="214"/>
      <c r="AWR31" s="214"/>
      <c r="AWS31" s="214"/>
      <c r="AWT31" s="214"/>
      <c r="AWU31" s="214"/>
      <c r="AWV31" s="214"/>
      <c r="AWW31" s="214"/>
      <c r="AWX31" s="214"/>
      <c r="AWY31" s="214"/>
      <c r="AWZ31" s="214"/>
      <c r="AXA31" s="214"/>
      <c r="AXB31" s="214"/>
      <c r="AXC31" s="214"/>
      <c r="AXD31" s="214"/>
      <c r="AXE31" s="214"/>
      <c r="AXF31" s="214"/>
      <c r="AXG31" s="214"/>
      <c r="AXH31" s="214"/>
      <c r="AXI31" s="214"/>
      <c r="AXJ31" s="214"/>
      <c r="AXK31" s="214"/>
      <c r="AXL31" s="214"/>
      <c r="AXM31" s="214"/>
      <c r="AXN31" s="214"/>
      <c r="AXO31" s="214"/>
      <c r="AXP31" s="214"/>
      <c r="AXQ31" s="214"/>
      <c r="AXR31" s="214"/>
      <c r="AXS31" s="214"/>
      <c r="AXT31" s="214"/>
      <c r="AXU31" s="214"/>
      <c r="AXV31" s="214"/>
      <c r="AXW31" s="214"/>
      <c r="AXX31" s="214"/>
      <c r="AXY31" s="214"/>
      <c r="AXZ31" s="214"/>
      <c r="AYA31" s="214"/>
      <c r="AYB31" s="214"/>
      <c r="AYC31" s="214"/>
      <c r="AYD31" s="214"/>
      <c r="AYE31" s="214"/>
      <c r="AYF31" s="214"/>
      <c r="AYG31" s="214"/>
      <c r="AYH31" s="214"/>
      <c r="AYI31" s="214"/>
      <c r="AYJ31" s="214"/>
      <c r="AYK31" s="214"/>
      <c r="AYL31" s="214"/>
      <c r="AYM31" s="214"/>
      <c r="AYN31" s="214"/>
      <c r="AYO31" s="214"/>
      <c r="AYP31" s="214"/>
      <c r="AYQ31" s="214"/>
      <c r="AYR31" s="214"/>
      <c r="AYS31" s="214"/>
      <c r="AYT31" s="214"/>
      <c r="AYU31" s="214"/>
      <c r="AYV31" s="214"/>
      <c r="AYW31" s="214"/>
      <c r="AYX31" s="214"/>
      <c r="AYY31" s="214"/>
      <c r="AYZ31" s="214"/>
      <c r="AZA31" s="214"/>
      <c r="AZB31" s="214"/>
      <c r="AZC31" s="214"/>
      <c r="AZD31" s="214"/>
      <c r="AZE31" s="214"/>
      <c r="AZF31" s="214"/>
      <c r="AZG31" s="214"/>
      <c r="AZH31" s="214"/>
      <c r="AZI31" s="214"/>
      <c r="AZJ31" s="214"/>
      <c r="AZK31" s="214"/>
      <c r="AZL31" s="214"/>
      <c r="AZM31" s="214"/>
      <c r="AZN31" s="214"/>
      <c r="AZO31" s="214"/>
      <c r="AZP31" s="214"/>
      <c r="AZQ31" s="214"/>
      <c r="AZR31" s="214"/>
      <c r="AZS31" s="214"/>
      <c r="AZT31" s="214"/>
      <c r="AZU31" s="214"/>
      <c r="AZV31" s="214"/>
      <c r="AZW31" s="214"/>
      <c r="AZX31" s="214"/>
      <c r="AZY31" s="214"/>
      <c r="AZZ31" s="214"/>
      <c r="BAA31" s="214"/>
      <c r="BAB31" s="214"/>
      <c r="BAC31" s="214"/>
      <c r="BAD31" s="214"/>
      <c r="BAE31" s="214"/>
      <c r="BAF31" s="214"/>
      <c r="BAG31" s="214"/>
      <c r="BAH31" s="214"/>
      <c r="BAI31" s="214"/>
      <c r="BAJ31" s="214"/>
      <c r="BAK31" s="214"/>
      <c r="BAL31" s="214"/>
      <c r="BAM31" s="214"/>
      <c r="BAN31" s="214"/>
      <c r="BAO31" s="214"/>
      <c r="BAP31" s="214"/>
      <c r="BAQ31" s="214"/>
      <c r="BAR31" s="214"/>
      <c r="BAS31" s="214"/>
      <c r="BAT31" s="214"/>
      <c r="BAU31" s="214"/>
      <c r="BAV31" s="214"/>
      <c r="BAW31" s="214"/>
      <c r="BAX31" s="214"/>
      <c r="BAY31" s="214"/>
      <c r="BAZ31" s="214"/>
      <c r="BBA31" s="214"/>
      <c r="BBB31" s="214"/>
      <c r="BBC31" s="214"/>
      <c r="BBD31" s="214"/>
      <c r="BBE31" s="214"/>
      <c r="BBF31" s="214"/>
      <c r="BBG31" s="214"/>
      <c r="BBH31" s="214"/>
      <c r="BBI31" s="214"/>
      <c r="BBJ31" s="214"/>
      <c r="BBK31" s="214"/>
      <c r="BBL31" s="214"/>
      <c r="BBM31" s="214"/>
      <c r="BBN31" s="214"/>
      <c r="BBO31" s="214"/>
      <c r="BBP31" s="214"/>
      <c r="BBQ31" s="214"/>
      <c r="BBR31" s="214"/>
      <c r="BBS31" s="214"/>
      <c r="BBT31" s="214"/>
      <c r="BBU31" s="214"/>
      <c r="BBV31" s="214"/>
      <c r="BBW31" s="214"/>
      <c r="BBX31" s="214"/>
      <c r="BBY31" s="214"/>
      <c r="BBZ31" s="214"/>
      <c r="BCA31" s="214"/>
      <c r="BCB31" s="214"/>
      <c r="BCC31" s="214"/>
      <c r="BCD31" s="214"/>
      <c r="BCE31" s="214"/>
      <c r="BCF31" s="214"/>
      <c r="BCG31" s="214"/>
      <c r="BCH31" s="214"/>
      <c r="BCI31" s="214"/>
      <c r="BCJ31" s="214"/>
      <c r="BCK31" s="214"/>
      <c r="BCL31" s="214"/>
      <c r="BCM31" s="214"/>
      <c r="BCN31" s="214"/>
      <c r="BCO31" s="214"/>
      <c r="BCP31" s="214"/>
      <c r="BCQ31" s="214"/>
      <c r="BCR31" s="214"/>
      <c r="BCS31" s="214"/>
      <c r="BCT31" s="214"/>
      <c r="BCU31" s="214"/>
      <c r="BCV31" s="214"/>
      <c r="BCW31" s="214"/>
      <c r="BCX31" s="214"/>
      <c r="BCY31" s="214"/>
      <c r="BCZ31" s="214"/>
      <c r="BDA31" s="214"/>
      <c r="BDB31" s="214"/>
      <c r="BDC31" s="214"/>
      <c r="BDD31" s="214"/>
      <c r="BDE31" s="214"/>
      <c r="BDF31" s="214"/>
      <c r="BDG31" s="214"/>
      <c r="BDH31" s="214"/>
      <c r="BDI31" s="214"/>
      <c r="BDJ31" s="214"/>
      <c r="BDK31" s="214"/>
      <c r="BDL31" s="214"/>
      <c r="BDM31" s="214"/>
      <c r="BDN31" s="214"/>
      <c r="BDO31" s="214"/>
      <c r="BDP31" s="214"/>
      <c r="BDQ31" s="214"/>
      <c r="BDR31" s="214"/>
      <c r="BDS31" s="214"/>
      <c r="BDT31" s="214"/>
      <c r="BDU31" s="214"/>
      <c r="BDV31" s="214"/>
      <c r="BDW31" s="214"/>
      <c r="BDX31" s="214"/>
      <c r="BDY31" s="214"/>
      <c r="BDZ31" s="214"/>
      <c r="BEA31" s="214"/>
      <c r="BEB31" s="214"/>
      <c r="BEC31" s="214"/>
      <c r="BED31" s="214"/>
      <c r="BEE31" s="214"/>
      <c r="BEF31" s="214"/>
      <c r="BEG31" s="214"/>
      <c r="BEH31" s="214"/>
      <c r="BEI31" s="214"/>
      <c r="BEJ31" s="214"/>
      <c r="BEK31" s="214"/>
      <c r="BEL31" s="214"/>
      <c r="BEM31" s="214"/>
      <c r="BEN31" s="214"/>
      <c r="BEO31" s="214"/>
      <c r="BEP31" s="214"/>
      <c r="BEQ31" s="214"/>
      <c r="BER31" s="214"/>
      <c r="BES31" s="214"/>
      <c r="BET31" s="214"/>
      <c r="BEU31" s="214"/>
      <c r="BEV31" s="214"/>
      <c r="BEW31" s="214"/>
      <c r="BEX31" s="214"/>
      <c r="BEY31" s="214"/>
      <c r="BEZ31" s="214"/>
      <c r="BFA31" s="214"/>
      <c r="BFB31" s="214"/>
      <c r="BFC31" s="214"/>
      <c r="BFD31" s="214"/>
      <c r="BFE31" s="214"/>
      <c r="BFF31" s="214"/>
      <c r="BFG31" s="214"/>
      <c r="BFH31" s="214"/>
      <c r="BFI31" s="214"/>
      <c r="BFJ31" s="214"/>
      <c r="BFK31" s="214"/>
      <c r="BFL31" s="214"/>
      <c r="BFM31" s="214"/>
      <c r="BFN31" s="214"/>
      <c r="BFO31" s="214"/>
      <c r="BFP31" s="214"/>
      <c r="BFQ31" s="214"/>
      <c r="BFR31" s="214"/>
      <c r="BFS31" s="214"/>
      <c r="BFT31" s="214"/>
      <c r="BFU31" s="214"/>
      <c r="BFV31" s="214"/>
      <c r="BFW31" s="214"/>
      <c r="BFX31" s="214"/>
      <c r="BFY31" s="214"/>
      <c r="BFZ31" s="214"/>
      <c r="BGA31" s="214"/>
      <c r="BGB31" s="214"/>
      <c r="BGC31" s="214"/>
      <c r="BGD31" s="214"/>
      <c r="BGE31" s="214"/>
      <c r="BGF31" s="214"/>
      <c r="BGG31" s="214"/>
      <c r="BGH31" s="214"/>
      <c r="BGI31" s="214"/>
      <c r="BGJ31" s="214"/>
      <c r="BGK31" s="214"/>
      <c r="BGL31" s="214"/>
      <c r="BGM31" s="214"/>
      <c r="BGN31" s="214"/>
      <c r="BGO31" s="214"/>
      <c r="BGP31" s="214"/>
      <c r="BGQ31" s="214"/>
      <c r="BGR31" s="214"/>
      <c r="BGS31" s="214"/>
      <c r="BGT31" s="214"/>
      <c r="BGU31" s="214"/>
      <c r="BGV31" s="214"/>
      <c r="BGW31" s="214"/>
      <c r="BGX31" s="214"/>
      <c r="BGY31" s="214"/>
      <c r="BGZ31" s="214"/>
      <c r="BHA31" s="214"/>
      <c r="BHB31" s="214"/>
      <c r="BHC31" s="214"/>
      <c r="BHD31" s="214"/>
      <c r="BHE31" s="214"/>
      <c r="BHF31" s="214"/>
      <c r="BHG31" s="214"/>
      <c r="BHH31" s="214"/>
      <c r="BHI31" s="214"/>
      <c r="BHJ31" s="214"/>
      <c r="BHK31" s="214"/>
      <c r="BHL31" s="214"/>
      <c r="BHM31" s="214"/>
      <c r="BHN31" s="214"/>
      <c r="BHO31" s="214"/>
      <c r="BHP31" s="214"/>
      <c r="BHQ31" s="214"/>
      <c r="BHR31" s="214"/>
      <c r="BHS31" s="214"/>
      <c r="BHT31" s="214"/>
      <c r="BHU31" s="214"/>
      <c r="BHV31" s="214"/>
      <c r="BHW31" s="214"/>
      <c r="BHX31" s="214"/>
      <c r="BHY31" s="214"/>
      <c r="BHZ31" s="214"/>
      <c r="BIA31" s="214"/>
      <c r="BIB31" s="214"/>
      <c r="BIC31" s="214"/>
      <c r="BID31" s="214"/>
      <c r="BIE31" s="214"/>
      <c r="BIF31" s="214"/>
      <c r="BIG31" s="214"/>
      <c r="BIH31" s="214"/>
      <c r="BII31" s="214"/>
      <c r="BIJ31" s="214"/>
      <c r="BIK31" s="214"/>
      <c r="BIL31" s="214"/>
      <c r="BIM31" s="214"/>
      <c r="BIN31" s="214"/>
      <c r="BIO31" s="214"/>
      <c r="BIP31" s="214"/>
      <c r="BIQ31" s="214"/>
      <c r="BIR31" s="214"/>
      <c r="BIS31" s="214"/>
      <c r="BIT31" s="214"/>
      <c r="BIU31" s="214"/>
      <c r="BIV31" s="214"/>
      <c r="BIW31" s="214"/>
      <c r="BIX31" s="214"/>
      <c r="BIY31" s="214"/>
      <c r="BIZ31" s="214"/>
      <c r="BJA31" s="214"/>
      <c r="BJB31" s="214"/>
      <c r="BJC31" s="214"/>
      <c r="BJD31" s="214"/>
      <c r="BJE31" s="214"/>
      <c r="BJF31" s="214"/>
      <c r="BJG31" s="214"/>
      <c r="BJH31" s="214"/>
      <c r="BJI31" s="214"/>
      <c r="BJJ31" s="214"/>
      <c r="BJK31" s="214"/>
      <c r="BJL31" s="214"/>
      <c r="BJM31" s="214"/>
      <c r="BJN31" s="214"/>
      <c r="BJO31" s="214"/>
      <c r="BJP31" s="214"/>
      <c r="BJQ31" s="214"/>
      <c r="BJR31" s="214"/>
      <c r="BJS31" s="214"/>
      <c r="BJT31" s="214"/>
      <c r="BJU31" s="214"/>
      <c r="BJV31" s="214"/>
      <c r="BJW31" s="214"/>
      <c r="BJX31" s="214"/>
      <c r="BJY31" s="214"/>
      <c r="BJZ31" s="214"/>
      <c r="BKA31" s="214"/>
      <c r="BKB31" s="214"/>
      <c r="BKC31" s="214"/>
      <c r="BKD31" s="214"/>
      <c r="BKE31" s="214"/>
      <c r="BKF31" s="214"/>
      <c r="BKG31" s="214"/>
      <c r="BKH31" s="214"/>
      <c r="BKI31" s="214"/>
      <c r="BKJ31" s="214"/>
      <c r="BKK31" s="214"/>
      <c r="BKL31" s="214"/>
      <c r="BKM31" s="214"/>
      <c r="BKN31" s="214"/>
      <c r="BKO31" s="214"/>
      <c r="BKP31" s="214"/>
      <c r="BKQ31" s="214"/>
      <c r="BKR31" s="214"/>
      <c r="BKS31" s="214"/>
      <c r="BKT31" s="214"/>
      <c r="BKU31" s="214"/>
      <c r="BKV31" s="214"/>
      <c r="BKW31" s="214"/>
      <c r="BKX31" s="214"/>
      <c r="BKY31" s="214"/>
      <c r="BKZ31" s="214"/>
      <c r="BLA31" s="214"/>
      <c r="BLB31" s="214"/>
      <c r="BLC31" s="214"/>
      <c r="BLD31" s="214"/>
      <c r="BLE31" s="214"/>
      <c r="BLF31" s="214"/>
      <c r="BLG31" s="214"/>
      <c r="BLH31" s="214"/>
      <c r="BLI31" s="214"/>
      <c r="BLJ31" s="214"/>
      <c r="BLK31" s="214"/>
      <c r="BLL31" s="214"/>
      <c r="BLM31" s="214"/>
      <c r="BLN31" s="214"/>
      <c r="BLO31" s="214"/>
      <c r="BLP31" s="231"/>
    </row>
    <row r="32" spans="1:1680" s="232" customFormat="1" ht="100.5" customHeight="1" x14ac:dyDescent="0.25">
      <c r="A32" s="463"/>
      <c r="B32" s="454"/>
      <c r="C32" s="457"/>
      <c r="D32" s="225" t="s">
        <v>37</v>
      </c>
      <c r="E32" s="234">
        <v>0</v>
      </c>
      <c r="F32" s="234">
        <v>0</v>
      </c>
      <c r="G32" s="222">
        <v>0</v>
      </c>
      <c r="H32" s="236">
        <v>11</v>
      </c>
      <c r="I32" s="226" t="s">
        <v>465</v>
      </c>
      <c r="J32" s="226">
        <v>15</v>
      </c>
      <c r="K32" s="227">
        <v>100</v>
      </c>
      <c r="L32" s="228">
        <f>K32/J32*100</f>
        <v>666.66666666666674</v>
      </c>
      <c r="M32" s="229" t="s">
        <v>463</v>
      </c>
      <c r="N32" s="226" t="s">
        <v>464</v>
      </c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  <c r="DA32" s="214"/>
      <c r="DB32" s="214"/>
      <c r="DC32" s="214"/>
      <c r="DD32" s="214"/>
      <c r="DE32" s="214"/>
      <c r="DF32" s="214"/>
      <c r="DG32" s="214"/>
      <c r="DH32" s="214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4"/>
      <c r="DU32" s="214"/>
      <c r="DV32" s="214"/>
      <c r="DW32" s="214"/>
      <c r="DX32" s="214"/>
      <c r="DY32" s="214"/>
      <c r="DZ32" s="214"/>
      <c r="EA32" s="214"/>
      <c r="EB32" s="214"/>
      <c r="EC32" s="214"/>
      <c r="ED32" s="214"/>
      <c r="EE32" s="214"/>
      <c r="EF32" s="214"/>
      <c r="EG32" s="214"/>
      <c r="EH32" s="214"/>
      <c r="EI32" s="214"/>
      <c r="EJ32" s="214"/>
      <c r="EK32" s="214"/>
      <c r="EL32" s="214"/>
      <c r="EM32" s="214"/>
      <c r="EN32" s="214"/>
      <c r="EO32" s="214"/>
      <c r="EP32" s="214"/>
      <c r="EQ32" s="214"/>
      <c r="ER32" s="214"/>
      <c r="ES32" s="214"/>
      <c r="ET32" s="214"/>
      <c r="EU32" s="214"/>
      <c r="EV32" s="214"/>
      <c r="EW32" s="214"/>
      <c r="EX32" s="214"/>
      <c r="EY32" s="214"/>
      <c r="EZ32" s="214"/>
      <c r="FA32" s="214"/>
      <c r="FB32" s="214"/>
      <c r="FC32" s="214"/>
      <c r="FD32" s="214"/>
      <c r="FE32" s="214"/>
      <c r="FF32" s="214"/>
      <c r="FG32" s="214"/>
      <c r="FH32" s="214"/>
      <c r="FI32" s="214"/>
      <c r="FJ32" s="214"/>
      <c r="FK32" s="214"/>
      <c r="FL32" s="214"/>
      <c r="FM32" s="214"/>
      <c r="FN32" s="214"/>
      <c r="FO32" s="214"/>
      <c r="FP32" s="214"/>
      <c r="FQ32" s="214"/>
      <c r="FR32" s="214"/>
      <c r="FS32" s="214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214"/>
      <c r="GE32" s="214"/>
      <c r="GF32" s="214"/>
      <c r="GG32" s="214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  <c r="GT32" s="214"/>
      <c r="GU32" s="214"/>
      <c r="GV32" s="214"/>
      <c r="GW32" s="214"/>
      <c r="GX32" s="214"/>
      <c r="GY32" s="214"/>
      <c r="GZ32" s="214"/>
      <c r="HA32" s="214"/>
      <c r="HB32" s="214"/>
      <c r="HC32" s="214"/>
      <c r="HD32" s="214"/>
      <c r="HE32" s="214"/>
      <c r="HF32" s="214"/>
      <c r="HG32" s="214"/>
      <c r="HH32" s="214"/>
      <c r="HI32" s="214"/>
      <c r="HJ32" s="214"/>
      <c r="HK32" s="214"/>
      <c r="HL32" s="214"/>
      <c r="HM32" s="214"/>
      <c r="HN32" s="214"/>
      <c r="HO32" s="214"/>
      <c r="HP32" s="214"/>
      <c r="HQ32" s="214"/>
      <c r="HR32" s="214"/>
      <c r="HS32" s="214"/>
      <c r="HT32" s="214"/>
      <c r="HU32" s="214"/>
      <c r="HV32" s="214"/>
      <c r="HW32" s="214"/>
      <c r="HX32" s="214"/>
      <c r="HY32" s="214"/>
      <c r="HZ32" s="214"/>
      <c r="IA32" s="214"/>
      <c r="IB32" s="214"/>
      <c r="IC32" s="214"/>
      <c r="ID32" s="214"/>
      <c r="IE32" s="214"/>
      <c r="IF32" s="214"/>
      <c r="IG32" s="214"/>
      <c r="IH32" s="214"/>
      <c r="II32" s="214"/>
      <c r="IJ32" s="214"/>
      <c r="IK32" s="214"/>
      <c r="IL32" s="214"/>
      <c r="IM32" s="214"/>
      <c r="IN32" s="214"/>
      <c r="IO32" s="214"/>
      <c r="IP32" s="214"/>
      <c r="IQ32" s="214"/>
      <c r="IR32" s="214"/>
      <c r="IS32" s="214"/>
      <c r="IT32" s="214"/>
      <c r="IU32" s="214"/>
      <c r="IV32" s="214"/>
      <c r="IW32" s="214"/>
      <c r="IX32" s="214"/>
      <c r="IY32" s="214"/>
      <c r="IZ32" s="214"/>
      <c r="JA32" s="214"/>
      <c r="JB32" s="214"/>
      <c r="JC32" s="214"/>
      <c r="JD32" s="214"/>
      <c r="JE32" s="214"/>
      <c r="JF32" s="214"/>
      <c r="JG32" s="214"/>
      <c r="JH32" s="214"/>
      <c r="JI32" s="214"/>
      <c r="JJ32" s="214"/>
      <c r="JK32" s="214"/>
      <c r="JL32" s="214"/>
      <c r="JM32" s="214"/>
      <c r="JN32" s="214"/>
      <c r="JO32" s="214"/>
      <c r="JP32" s="214"/>
      <c r="JQ32" s="214"/>
      <c r="JR32" s="214"/>
      <c r="JS32" s="214"/>
      <c r="JT32" s="214"/>
      <c r="JU32" s="214"/>
      <c r="JV32" s="214"/>
      <c r="JW32" s="214"/>
      <c r="JX32" s="214"/>
      <c r="JY32" s="214"/>
      <c r="JZ32" s="214"/>
      <c r="KA32" s="214"/>
      <c r="KB32" s="214"/>
      <c r="KC32" s="214"/>
      <c r="KD32" s="214"/>
      <c r="KE32" s="214"/>
      <c r="KF32" s="214"/>
      <c r="KG32" s="214"/>
      <c r="KH32" s="214"/>
      <c r="KI32" s="214"/>
      <c r="KJ32" s="214"/>
      <c r="KK32" s="214"/>
      <c r="KL32" s="214"/>
      <c r="KM32" s="214"/>
      <c r="KN32" s="214"/>
      <c r="KO32" s="214"/>
      <c r="KP32" s="214"/>
      <c r="KQ32" s="214"/>
      <c r="KR32" s="214"/>
      <c r="KS32" s="214"/>
      <c r="KT32" s="214"/>
      <c r="KU32" s="214"/>
      <c r="KV32" s="214"/>
      <c r="KW32" s="214"/>
      <c r="KX32" s="214"/>
      <c r="KY32" s="214"/>
      <c r="KZ32" s="214"/>
      <c r="LA32" s="214"/>
      <c r="LB32" s="214"/>
      <c r="LC32" s="214"/>
      <c r="LD32" s="214"/>
      <c r="LE32" s="214"/>
      <c r="LF32" s="214"/>
      <c r="LG32" s="214"/>
      <c r="LH32" s="214"/>
      <c r="LI32" s="214"/>
      <c r="LJ32" s="214"/>
      <c r="LK32" s="214"/>
      <c r="LL32" s="214"/>
      <c r="LM32" s="214"/>
      <c r="LN32" s="214"/>
      <c r="LO32" s="214"/>
      <c r="LP32" s="214"/>
      <c r="LQ32" s="214"/>
      <c r="LR32" s="214"/>
      <c r="LS32" s="214"/>
      <c r="LT32" s="214"/>
      <c r="LU32" s="214"/>
      <c r="LV32" s="214"/>
      <c r="LW32" s="214"/>
      <c r="LX32" s="214"/>
      <c r="LY32" s="214"/>
      <c r="LZ32" s="214"/>
      <c r="MA32" s="214"/>
      <c r="MB32" s="214"/>
      <c r="MC32" s="214"/>
      <c r="MD32" s="214"/>
      <c r="ME32" s="214"/>
      <c r="MF32" s="214"/>
      <c r="MG32" s="214"/>
      <c r="MH32" s="214"/>
      <c r="MI32" s="214"/>
      <c r="MJ32" s="214"/>
      <c r="MK32" s="214"/>
      <c r="ML32" s="214"/>
      <c r="MM32" s="214"/>
      <c r="MN32" s="214"/>
      <c r="MO32" s="214"/>
      <c r="MP32" s="214"/>
      <c r="MQ32" s="214"/>
      <c r="MR32" s="214"/>
      <c r="MS32" s="214"/>
      <c r="MT32" s="214"/>
      <c r="MU32" s="214"/>
      <c r="MV32" s="214"/>
      <c r="MW32" s="214"/>
      <c r="MX32" s="214"/>
      <c r="MY32" s="214"/>
      <c r="MZ32" s="214"/>
      <c r="NA32" s="214"/>
      <c r="NB32" s="214"/>
      <c r="NC32" s="214"/>
      <c r="ND32" s="214"/>
      <c r="NE32" s="214"/>
      <c r="NF32" s="214"/>
      <c r="NG32" s="214"/>
      <c r="NH32" s="214"/>
      <c r="NI32" s="214"/>
      <c r="NJ32" s="214"/>
      <c r="NK32" s="214"/>
      <c r="NL32" s="214"/>
      <c r="NM32" s="214"/>
      <c r="NN32" s="214"/>
      <c r="NO32" s="214"/>
      <c r="NP32" s="214"/>
      <c r="NQ32" s="214"/>
      <c r="NR32" s="214"/>
      <c r="NS32" s="214"/>
      <c r="NT32" s="214"/>
      <c r="NU32" s="214"/>
      <c r="NV32" s="214"/>
      <c r="NW32" s="214"/>
      <c r="NX32" s="214"/>
      <c r="NY32" s="214"/>
      <c r="NZ32" s="214"/>
      <c r="OA32" s="214"/>
      <c r="OB32" s="214"/>
      <c r="OC32" s="214"/>
      <c r="OD32" s="214"/>
      <c r="OE32" s="214"/>
      <c r="OF32" s="214"/>
      <c r="OG32" s="214"/>
      <c r="OH32" s="214"/>
      <c r="OI32" s="214"/>
      <c r="OJ32" s="214"/>
      <c r="OK32" s="214"/>
      <c r="OL32" s="214"/>
      <c r="OM32" s="214"/>
      <c r="ON32" s="214"/>
      <c r="OO32" s="214"/>
      <c r="OP32" s="214"/>
      <c r="OQ32" s="214"/>
      <c r="OR32" s="214"/>
      <c r="OS32" s="214"/>
      <c r="OT32" s="214"/>
      <c r="OU32" s="214"/>
      <c r="OV32" s="214"/>
      <c r="OW32" s="214"/>
      <c r="OX32" s="214"/>
      <c r="OY32" s="214"/>
      <c r="OZ32" s="214"/>
      <c r="PA32" s="214"/>
      <c r="PB32" s="214"/>
      <c r="PC32" s="214"/>
      <c r="PD32" s="214"/>
      <c r="PE32" s="214"/>
      <c r="PF32" s="214"/>
      <c r="PG32" s="214"/>
      <c r="PH32" s="214"/>
      <c r="PI32" s="214"/>
      <c r="PJ32" s="214"/>
      <c r="PK32" s="214"/>
      <c r="PL32" s="214"/>
      <c r="PM32" s="214"/>
      <c r="PN32" s="214"/>
      <c r="PO32" s="214"/>
      <c r="PP32" s="214"/>
      <c r="PQ32" s="214"/>
      <c r="PR32" s="214"/>
      <c r="PS32" s="214"/>
      <c r="PT32" s="214"/>
      <c r="PU32" s="214"/>
      <c r="PV32" s="214"/>
      <c r="PW32" s="214"/>
      <c r="PX32" s="214"/>
      <c r="PY32" s="214"/>
      <c r="PZ32" s="214"/>
      <c r="QA32" s="214"/>
      <c r="QB32" s="214"/>
      <c r="QC32" s="214"/>
      <c r="QD32" s="214"/>
      <c r="QE32" s="214"/>
      <c r="QF32" s="214"/>
      <c r="QG32" s="214"/>
      <c r="QH32" s="214"/>
      <c r="QI32" s="214"/>
      <c r="QJ32" s="214"/>
      <c r="QK32" s="214"/>
      <c r="QL32" s="214"/>
      <c r="QM32" s="214"/>
      <c r="QN32" s="214"/>
      <c r="QO32" s="214"/>
      <c r="QP32" s="214"/>
      <c r="QQ32" s="214"/>
      <c r="QR32" s="214"/>
      <c r="QS32" s="214"/>
      <c r="QT32" s="214"/>
      <c r="QU32" s="214"/>
      <c r="QV32" s="214"/>
      <c r="QW32" s="214"/>
      <c r="QX32" s="214"/>
      <c r="QY32" s="214"/>
      <c r="QZ32" s="214"/>
      <c r="RA32" s="214"/>
      <c r="RB32" s="214"/>
      <c r="RC32" s="214"/>
      <c r="RD32" s="214"/>
      <c r="RE32" s="214"/>
      <c r="RF32" s="214"/>
      <c r="RG32" s="214"/>
      <c r="RH32" s="214"/>
      <c r="RI32" s="214"/>
      <c r="RJ32" s="214"/>
      <c r="RK32" s="214"/>
      <c r="RL32" s="214"/>
      <c r="RM32" s="214"/>
      <c r="RN32" s="214"/>
      <c r="RO32" s="214"/>
      <c r="RP32" s="214"/>
      <c r="RQ32" s="214"/>
      <c r="RR32" s="214"/>
      <c r="RS32" s="214"/>
      <c r="RT32" s="214"/>
      <c r="RU32" s="214"/>
      <c r="RV32" s="214"/>
      <c r="RW32" s="214"/>
      <c r="RX32" s="214"/>
      <c r="RY32" s="214"/>
      <c r="RZ32" s="214"/>
      <c r="SA32" s="214"/>
      <c r="SB32" s="214"/>
      <c r="SC32" s="214"/>
      <c r="SD32" s="214"/>
      <c r="SE32" s="214"/>
      <c r="SF32" s="214"/>
      <c r="SG32" s="214"/>
      <c r="SH32" s="214"/>
      <c r="SI32" s="214"/>
      <c r="SJ32" s="214"/>
      <c r="SK32" s="214"/>
      <c r="SL32" s="214"/>
      <c r="SM32" s="214"/>
      <c r="SN32" s="214"/>
      <c r="SO32" s="214"/>
      <c r="SP32" s="214"/>
      <c r="SQ32" s="214"/>
      <c r="SR32" s="214"/>
      <c r="SS32" s="214"/>
      <c r="ST32" s="214"/>
      <c r="SU32" s="214"/>
      <c r="SV32" s="214"/>
      <c r="SW32" s="214"/>
      <c r="SX32" s="214"/>
      <c r="SY32" s="214"/>
      <c r="SZ32" s="214"/>
      <c r="TA32" s="214"/>
      <c r="TB32" s="214"/>
      <c r="TC32" s="214"/>
      <c r="TD32" s="214"/>
      <c r="TE32" s="214"/>
      <c r="TF32" s="214"/>
      <c r="TG32" s="214"/>
      <c r="TH32" s="214"/>
      <c r="TI32" s="214"/>
      <c r="TJ32" s="214"/>
      <c r="TK32" s="214"/>
      <c r="TL32" s="214"/>
      <c r="TM32" s="214"/>
      <c r="TN32" s="214"/>
      <c r="TO32" s="214"/>
      <c r="TP32" s="214"/>
      <c r="TQ32" s="214"/>
      <c r="TR32" s="214"/>
      <c r="TS32" s="214"/>
      <c r="TT32" s="214"/>
      <c r="TU32" s="214"/>
      <c r="TV32" s="214"/>
      <c r="TW32" s="214"/>
      <c r="TX32" s="214"/>
      <c r="TY32" s="214"/>
      <c r="TZ32" s="214"/>
      <c r="UA32" s="214"/>
      <c r="UB32" s="214"/>
      <c r="UC32" s="214"/>
      <c r="UD32" s="214"/>
      <c r="UE32" s="214"/>
      <c r="UF32" s="214"/>
      <c r="UG32" s="214"/>
      <c r="UH32" s="214"/>
      <c r="UI32" s="214"/>
      <c r="UJ32" s="214"/>
      <c r="UK32" s="214"/>
      <c r="UL32" s="214"/>
      <c r="UM32" s="214"/>
      <c r="UN32" s="214"/>
      <c r="UO32" s="214"/>
      <c r="UP32" s="214"/>
      <c r="UQ32" s="214"/>
      <c r="UR32" s="214"/>
      <c r="US32" s="214"/>
      <c r="UT32" s="214"/>
      <c r="UU32" s="214"/>
      <c r="UV32" s="214"/>
      <c r="UW32" s="214"/>
      <c r="UX32" s="214"/>
      <c r="UY32" s="214"/>
      <c r="UZ32" s="214"/>
      <c r="VA32" s="214"/>
      <c r="VB32" s="214"/>
      <c r="VC32" s="214"/>
      <c r="VD32" s="214"/>
      <c r="VE32" s="214"/>
      <c r="VF32" s="214"/>
      <c r="VG32" s="214"/>
      <c r="VH32" s="214"/>
      <c r="VI32" s="214"/>
      <c r="VJ32" s="214"/>
      <c r="VK32" s="214"/>
      <c r="VL32" s="214"/>
      <c r="VM32" s="214"/>
      <c r="VN32" s="214"/>
      <c r="VO32" s="214"/>
      <c r="VP32" s="214"/>
      <c r="VQ32" s="214"/>
      <c r="VR32" s="214"/>
      <c r="VS32" s="214"/>
      <c r="VT32" s="214"/>
      <c r="VU32" s="214"/>
      <c r="VV32" s="214"/>
      <c r="VW32" s="214"/>
      <c r="VX32" s="214"/>
      <c r="VY32" s="214"/>
      <c r="VZ32" s="214"/>
      <c r="WA32" s="214"/>
      <c r="WB32" s="214"/>
      <c r="WC32" s="214"/>
      <c r="WD32" s="214"/>
      <c r="WE32" s="214"/>
      <c r="WF32" s="214"/>
      <c r="WG32" s="214"/>
      <c r="WH32" s="214"/>
      <c r="WI32" s="214"/>
      <c r="WJ32" s="214"/>
      <c r="WK32" s="214"/>
      <c r="WL32" s="214"/>
      <c r="WM32" s="214"/>
      <c r="WN32" s="214"/>
      <c r="WO32" s="214"/>
      <c r="WP32" s="214"/>
      <c r="WQ32" s="214"/>
      <c r="WR32" s="214"/>
      <c r="WS32" s="214"/>
      <c r="WT32" s="214"/>
      <c r="WU32" s="214"/>
      <c r="WV32" s="214"/>
      <c r="WW32" s="214"/>
      <c r="WX32" s="214"/>
      <c r="WY32" s="214"/>
      <c r="WZ32" s="214"/>
      <c r="XA32" s="214"/>
      <c r="XB32" s="214"/>
      <c r="XC32" s="214"/>
      <c r="XD32" s="214"/>
      <c r="XE32" s="214"/>
      <c r="XF32" s="214"/>
      <c r="XG32" s="214"/>
      <c r="XH32" s="214"/>
      <c r="XI32" s="214"/>
      <c r="XJ32" s="214"/>
      <c r="XK32" s="214"/>
      <c r="XL32" s="214"/>
      <c r="XM32" s="214"/>
      <c r="XN32" s="214"/>
      <c r="XO32" s="214"/>
      <c r="XP32" s="214"/>
      <c r="XQ32" s="214"/>
      <c r="XR32" s="214"/>
      <c r="XS32" s="214"/>
      <c r="XT32" s="214"/>
      <c r="XU32" s="214"/>
      <c r="XV32" s="214"/>
      <c r="XW32" s="214"/>
      <c r="XX32" s="214"/>
      <c r="XY32" s="214"/>
      <c r="XZ32" s="214"/>
      <c r="YA32" s="214"/>
      <c r="YB32" s="214"/>
      <c r="YC32" s="214"/>
      <c r="YD32" s="214"/>
      <c r="YE32" s="214"/>
      <c r="YF32" s="214"/>
      <c r="YG32" s="214"/>
      <c r="YH32" s="214"/>
      <c r="YI32" s="214"/>
      <c r="YJ32" s="214"/>
      <c r="YK32" s="214"/>
      <c r="YL32" s="214"/>
      <c r="YM32" s="214"/>
      <c r="YN32" s="214"/>
      <c r="YO32" s="214"/>
      <c r="YP32" s="214"/>
      <c r="YQ32" s="214"/>
      <c r="YR32" s="214"/>
      <c r="YS32" s="214"/>
      <c r="YT32" s="214"/>
      <c r="YU32" s="214"/>
      <c r="YV32" s="214"/>
      <c r="YW32" s="214"/>
      <c r="YX32" s="214"/>
      <c r="YY32" s="214"/>
      <c r="YZ32" s="214"/>
      <c r="ZA32" s="214"/>
      <c r="ZB32" s="214"/>
      <c r="ZC32" s="214"/>
      <c r="ZD32" s="214"/>
      <c r="ZE32" s="214"/>
      <c r="ZF32" s="214"/>
      <c r="ZG32" s="214"/>
      <c r="ZH32" s="214"/>
      <c r="ZI32" s="214"/>
      <c r="ZJ32" s="214"/>
      <c r="ZK32" s="214"/>
      <c r="ZL32" s="214"/>
      <c r="ZM32" s="214"/>
      <c r="ZN32" s="214"/>
      <c r="ZO32" s="214"/>
      <c r="ZP32" s="214"/>
      <c r="ZQ32" s="214"/>
      <c r="ZR32" s="214"/>
      <c r="ZS32" s="214"/>
      <c r="ZT32" s="214"/>
      <c r="ZU32" s="214"/>
      <c r="ZV32" s="214"/>
      <c r="ZW32" s="214"/>
      <c r="ZX32" s="214"/>
      <c r="ZY32" s="214"/>
      <c r="ZZ32" s="214"/>
      <c r="AAA32" s="214"/>
      <c r="AAB32" s="214"/>
      <c r="AAC32" s="214"/>
      <c r="AAD32" s="214"/>
      <c r="AAE32" s="214"/>
      <c r="AAF32" s="214"/>
      <c r="AAG32" s="214"/>
      <c r="AAH32" s="214"/>
      <c r="AAI32" s="214"/>
      <c r="AAJ32" s="214"/>
      <c r="AAK32" s="214"/>
      <c r="AAL32" s="214"/>
      <c r="AAM32" s="214"/>
      <c r="AAN32" s="214"/>
      <c r="AAO32" s="214"/>
      <c r="AAP32" s="214"/>
      <c r="AAQ32" s="214"/>
      <c r="AAR32" s="214"/>
      <c r="AAS32" s="214"/>
      <c r="AAT32" s="214"/>
      <c r="AAU32" s="214"/>
      <c r="AAV32" s="214"/>
      <c r="AAW32" s="214"/>
      <c r="AAX32" s="214"/>
      <c r="AAY32" s="214"/>
      <c r="AAZ32" s="214"/>
      <c r="ABA32" s="214"/>
      <c r="ABB32" s="214"/>
      <c r="ABC32" s="214"/>
      <c r="ABD32" s="214"/>
      <c r="ABE32" s="214"/>
      <c r="ABF32" s="214"/>
      <c r="ABG32" s="214"/>
      <c r="ABH32" s="214"/>
      <c r="ABI32" s="214"/>
      <c r="ABJ32" s="214"/>
      <c r="ABK32" s="214"/>
      <c r="ABL32" s="214"/>
      <c r="ABM32" s="214"/>
      <c r="ABN32" s="214"/>
      <c r="ABO32" s="214"/>
      <c r="ABP32" s="214"/>
      <c r="ABQ32" s="214"/>
      <c r="ABR32" s="214"/>
      <c r="ABS32" s="214"/>
      <c r="ABT32" s="214"/>
      <c r="ABU32" s="214"/>
      <c r="ABV32" s="214"/>
      <c r="ABW32" s="214"/>
      <c r="ABX32" s="214"/>
      <c r="ABY32" s="214"/>
      <c r="ABZ32" s="214"/>
      <c r="ACA32" s="214"/>
      <c r="ACB32" s="214"/>
      <c r="ACC32" s="214"/>
      <c r="ACD32" s="214"/>
      <c r="ACE32" s="214"/>
      <c r="ACF32" s="214"/>
      <c r="ACG32" s="214"/>
      <c r="ACH32" s="214"/>
      <c r="ACI32" s="214"/>
      <c r="ACJ32" s="214"/>
      <c r="ACK32" s="214"/>
      <c r="ACL32" s="214"/>
      <c r="ACM32" s="214"/>
      <c r="ACN32" s="214"/>
      <c r="ACO32" s="214"/>
      <c r="ACP32" s="214"/>
      <c r="ACQ32" s="214"/>
      <c r="ACR32" s="214"/>
      <c r="ACS32" s="214"/>
      <c r="ACT32" s="214"/>
      <c r="ACU32" s="214"/>
      <c r="ACV32" s="214"/>
      <c r="ACW32" s="214"/>
      <c r="ACX32" s="214"/>
      <c r="ACY32" s="214"/>
      <c r="ACZ32" s="214"/>
      <c r="ADA32" s="214"/>
      <c r="ADB32" s="214"/>
      <c r="ADC32" s="214"/>
      <c r="ADD32" s="214"/>
      <c r="ADE32" s="214"/>
      <c r="ADF32" s="214"/>
      <c r="ADG32" s="214"/>
      <c r="ADH32" s="214"/>
      <c r="ADI32" s="214"/>
      <c r="ADJ32" s="214"/>
      <c r="ADK32" s="214"/>
      <c r="ADL32" s="214"/>
      <c r="ADM32" s="214"/>
      <c r="ADN32" s="214"/>
      <c r="ADO32" s="214"/>
      <c r="ADP32" s="214"/>
      <c r="ADQ32" s="214"/>
      <c r="ADR32" s="214"/>
      <c r="ADS32" s="214"/>
      <c r="ADT32" s="214"/>
      <c r="ADU32" s="214"/>
      <c r="ADV32" s="214"/>
      <c r="ADW32" s="214"/>
      <c r="ADX32" s="214"/>
      <c r="ADY32" s="214"/>
      <c r="ADZ32" s="214"/>
      <c r="AEA32" s="214"/>
      <c r="AEB32" s="214"/>
      <c r="AEC32" s="214"/>
      <c r="AED32" s="214"/>
      <c r="AEE32" s="214"/>
      <c r="AEF32" s="214"/>
      <c r="AEG32" s="214"/>
      <c r="AEH32" s="214"/>
      <c r="AEI32" s="214"/>
      <c r="AEJ32" s="214"/>
      <c r="AEK32" s="214"/>
      <c r="AEL32" s="214"/>
      <c r="AEM32" s="214"/>
      <c r="AEN32" s="214"/>
      <c r="AEO32" s="214"/>
      <c r="AEP32" s="214"/>
      <c r="AEQ32" s="214"/>
      <c r="AER32" s="214"/>
      <c r="AES32" s="214"/>
      <c r="AET32" s="214"/>
      <c r="AEU32" s="214"/>
      <c r="AEV32" s="214"/>
      <c r="AEW32" s="214"/>
      <c r="AEX32" s="214"/>
      <c r="AEY32" s="214"/>
      <c r="AEZ32" s="214"/>
      <c r="AFA32" s="214"/>
      <c r="AFB32" s="214"/>
      <c r="AFC32" s="214"/>
      <c r="AFD32" s="214"/>
      <c r="AFE32" s="214"/>
      <c r="AFF32" s="214"/>
      <c r="AFG32" s="214"/>
      <c r="AFH32" s="214"/>
      <c r="AFI32" s="214"/>
      <c r="AFJ32" s="214"/>
      <c r="AFK32" s="214"/>
      <c r="AFL32" s="214"/>
      <c r="AFM32" s="214"/>
      <c r="AFN32" s="214"/>
      <c r="AFO32" s="214"/>
      <c r="AFP32" s="214"/>
      <c r="AFQ32" s="214"/>
      <c r="AFR32" s="214"/>
      <c r="AFS32" s="214"/>
      <c r="AFT32" s="214"/>
      <c r="AFU32" s="214"/>
      <c r="AFV32" s="214"/>
      <c r="AFW32" s="214"/>
      <c r="AFX32" s="214"/>
      <c r="AFY32" s="214"/>
      <c r="AFZ32" s="214"/>
      <c r="AGA32" s="214"/>
      <c r="AGB32" s="214"/>
      <c r="AGC32" s="214"/>
      <c r="AGD32" s="214"/>
      <c r="AGE32" s="214"/>
      <c r="AGF32" s="214"/>
      <c r="AGG32" s="214"/>
      <c r="AGH32" s="214"/>
      <c r="AGI32" s="214"/>
      <c r="AGJ32" s="214"/>
      <c r="AGK32" s="214"/>
      <c r="AGL32" s="214"/>
      <c r="AGM32" s="214"/>
      <c r="AGN32" s="214"/>
      <c r="AGO32" s="214"/>
      <c r="AGP32" s="214"/>
      <c r="AGQ32" s="214"/>
      <c r="AGR32" s="214"/>
      <c r="AGS32" s="214"/>
      <c r="AGT32" s="214"/>
      <c r="AGU32" s="214"/>
      <c r="AGV32" s="214"/>
      <c r="AGW32" s="214"/>
      <c r="AGX32" s="214"/>
      <c r="AGY32" s="214"/>
      <c r="AGZ32" s="214"/>
      <c r="AHA32" s="214"/>
      <c r="AHB32" s="214"/>
      <c r="AHC32" s="214"/>
      <c r="AHD32" s="214"/>
      <c r="AHE32" s="214"/>
      <c r="AHF32" s="214"/>
      <c r="AHG32" s="214"/>
      <c r="AHH32" s="214"/>
      <c r="AHI32" s="214"/>
      <c r="AHJ32" s="214"/>
      <c r="AHK32" s="214"/>
      <c r="AHL32" s="214"/>
      <c r="AHM32" s="214"/>
      <c r="AHN32" s="214"/>
      <c r="AHO32" s="214"/>
      <c r="AHP32" s="214"/>
      <c r="AHQ32" s="214"/>
      <c r="AHR32" s="214"/>
      <c r="AHS32" s="214"/>
      <c r="AHT32" s="214"/>
      <c r="AHU32" s="214"/>
      <c r="AHV32" s="214"/>
      <c r="AHW32" s="214"/>
      <c r="AHX32" s="214"/>
      <c r="AHY32" s="214"/>
      <c r="AHZ32" s="214"/>
      <c r="AIA32" s="214"/>
      <c r="AIB32" s="214"/>
      <c r="AIC32" s="214"/>
      <c r="AID32" s="214"/>
      <c r="AIE32" s="214"/>
      <c r="AIF32" s="214"/>
      <c r="AIG32" s="214"/>
      <c r="AIH32" s="214"/>
      <c r="AII32" s="214"/>
      <c r="AIJ32" s="214"/>
      <c r="AIK32" s="214"/>
      <c r="AIL32" s="214"/>
      <c r="AIM32" s="214"/>
      <c r="AIN32" s="214"/>
      <c r="AIO32" s="214"/>
      <c r="AIP32" s="214"/>
      <c r="AIQ32" s="214"/>
      <c r="AIR32" s="214"/>
      <c r="AIS32" s="214"/>
      <c r="AIT32" s="214"/>
      <c r="AIU32" s="214"/>
      <c r="AIV32" s="214"/>
      <c r="AIW32" s="214"/>
      <c r="AIX32" s="214"/>
      <c r="AIY32" s="214"/>
      <c r="AIZ32" s="214"/>
      <c r="AJA32" s="214"/>
      <c r="AJB32" s="214"/>
      <c r="AJC32" s="214"/>
      <c r="AJD32" s="214"/>
      <c r="AJE32" s="214"/>
      <c r="AJF32" s="214"/>
      <c r="AJG32" s="214"/>
      <c r="AJH32" s="214"/>
      <c r="AJI32" s="214"/>
      <c r="AJJ32" s="214"/>
      <c r="AJK32" s="214"/>
      <c r="AJL32" s="214"/>
      <c r="AJM32" s="214"/>
      <c r="AJN32" s="214"/>
      <c r="AJO32" s="214"/>
      <c r="AJP32" s="214"/>
      <c r="AJQ32" s="214"/>
      <c r="AJR32" s="214"/>
      <c r="AJS32" s="214"/>
      <c r="AJT32" s="214"/>
      <c r="AJU32" s="214"/>
      <c r="AJV32" s="214"/>
      <c r="AJW32" s="214"/>
      <c r="AJX32" s="214"/>
      <c r="AJY32" s="214"/>
      <c r="AJZ32" s="214"/>
      <c r="AKA32" s="214"/>
      <c r="AKB32" s="214"/>
      <c r="AKC32" s="214"/>
      <c r="AKD32" s="214"/>
      <c r="AKE32" s="214"/>
      <c r="AKF32" s="214"/>
      <c r="AKG32" s="214"/>
      <c r="AKH32" s="214"/>
      <c r="AKI32" s="214"/>
      <c r="AKJ32" s="214"/>
      <c r="AKK32" s="214"/>
      <c r="AKL32" s="214"/>
      <c r="AKM32" s="214"/>
      <c r="AKN32" s="214"/>
      <c r="AKO32" s="214"/>
      <c r="AKP32" s="214"/>
      <c r="AKQ32" s="214"/>
      <c r="AKR32" s="214"/>
      <c r="AKS32" s="214"/>
      <c r="AKT32" s="214"/>
      <c r="AKU32" s="214"/>
      <c r="AKV32" s="214"/>
      <c r="AKW32" s="214"/>
      <c r="AKX32" s="214"/>
      <c r="AKY32" s="214"/>
      <c r="AKZ32" s="214"/>
      <c r="ALA32" s="214"/>
      <c r="ALB32" s="214"/>
      <c r="ALC32" s="214"/>
      <c r="ALD32" s="214"/>
      <c r="ALE32" s="214"/>
      <c r="ALF32" s="214"/>
      <c r="ALG32" s="214"/>
      <c r="ALH32" s="214"/>
      <c r="ALI32" s="214"/>
      <c r="ALJ32" s="214"/>
      <c r="ALK32" s="214"/>
      <c r="ALL32" s="214"/>
      <c r="ALM32" s="214"/>
      <c r="ALN32" s="214"/>
      <c r="ALO32" s="214"/>
      <c r="ALP32" s="214"/>
      <c r="ALQ32" s="214"/>
      <c r="ALR32" s="214"/>
      <c r="ALS32" s="214"/>
      <c r="ALT32" s="214"/>
      <c r="ALU32" s="214"/>
      <c r="ALV32" s="214"/>
      <c r="ALW32" s="214"/>
      <c r="ALX32" s="214"/>
      <c r="ALY32" s="214"/>
      <c r="ALZ32" s="214"/>
      <c r="AMA32" s="214"/>
      <c r="AMB32" s="214"/>
      <c r="AMC32" s="214"/>
      <c r="AMD32" s="214"/>
      <c r="AME32" s="214"/>
      <c r="AMF32" s="214"/>
      <c r="AMG32" s="214"/>
      <c r="AMH32" s="214"/>
      <c r="AMI32" s="214"/>
      <c r="AMJ32" s="214"/>
      <c r="AMK32" s="214"/>
      <c r="AML32" s="214"/>
      <c r="AMM32" s="214"/>
      <c r="AMN32" s="214"/>
      <c r="AMO32" s="214"/>
      <c r="AMP32" s="214"/>
      <c r="AMQ32" s="214"/>
      <c r="AMR32" s="214"/>
      <c r="AMS32" s="214"/>
      <c r="AMT32" s="214"/>
      <c r="AMU32" s="214"/>
      <c r="AMV32" s="214"/>
      <c r="AMW32" s="214"/>
      <c r="AMX32" s="214"/>
      <c r="AMY32" s="214"/>
      <c r="AMZ32" s="214"/>
      <c r="ANA32" s="214"/>
      <c r="ANB32" s="214"/>
      <c r="ANC32" s="214"/>
      <c r="AND32" s="214"/>
      <c r="ANE32" s="214"/>
      <c r="ANF32" s="214"/>
      <c r="ANG32" s="214"/>
      <c r="ANH32" s="214"/>
      <c r="ANI32" s="214"/>
      <c r="ANJ32" s="214"/>
      <c r="ANK32" s="214"/>
      <c r="ANL32" s="214"/>
      <c r="ANM32" s="214"/>
      <c r="ANN32" s="214"/>
      <c r="ANO32" s="214"/>
      <c r="ANP32" s="214"/>
      <c r="ANQ32" s="214"/>
      <c r="ANR32" s="214"/>
      <c r="ANS32" s="214"/>
      <c r="ANT32" s="214"/>
      <c r="ANU32" s="214"/>
      <c r="ANV32" s="214"/>
      <c r="ANW32" s="214"/>
      <c r="ANX32" s="214"/>
      <c r="ANY32" s="214"/>
      <c r="ANZ32" s="214"/>
      <c r="AOA32" s="214"/>
      <c r="AOB32" s="214"/>
      <c r="AOC32" s="214"/>
      <c r="AOD32" s="214"/>
      <c r="AOE32" s="214"/>
      <c r="AOF32" s="214"/>
      <c r="AOG32" s="214"/>
      <c r="AOH32" s="214"/>
      <c r="AOI32" s="214"/>
      <c r="AOJ32" s="214"/>
      <c r="AOK32" s="214"/>
      <c r="AOL32" s="214"/>
      <c r="AOM32" s="214"/>
      <c r="AON32" s="214"/>
      <c r="AOO32" s="214"/>
      <c r="AOP32" s="214"/>
      <c r="AOQ32" s="214"/>
      <c r="AOR32" s="214"/>
      <c r="AOS32" s="214"/>
      <c r="AOT32" s="214"/>
      <c r="AOU32" s="214"/>
      <c r="AOV32" s="214"/>
      <c r="AOW32" s="214"/>
      <c r="AOX32" s="214"/>
      <c r="AOY32" s="214"/>
      <c r="AOZ32" s="214"/>
      <c r="APA32" s="214"/>
      <c r="APB32" s="214"/>
      <c r="APC32" s="214"/>
      <c r="APD32" s="214"/>
      <c r="APE32" s="214"/>
      <c r="APF32" s="214"/>
      <c r="APG32" s="214"/>
      <c r="APH32" s="214"/>
      <c r="API32" s="214"/>
      <c r="APJ32" s="214"/>
      <c r="APK32" s="214"/>
      <c r="APL32" s="214"/>
      <c r="APM32" s="214"/>
      <c r="APN32" s="214"/>
      <c r="APO32" s="214"/>
      <c r="APP32" s="214"/>
      <c r="APQ32" s="214"/>
      <c r="APR32" s="214"/>
      <c r="APS32" s="214"/>
      <c r="APT32" s="214"/>
      <c r="APU32" s="214"/>
      <c r="APV32" s="214"/>
      <c r="APW32" s="214"/>
      <c r="APX32" s="214"/>
      <c r="APY32" s="214"/>
      <c r="APZ32" s="214"/>
      <c r="AQA32" s="214"/>
      <c r="AQB32" s="214"/>
      <c r="AQC32" s="214"/>
      <c r="AQD32" s="214"/>
      <c r="AQE32" s="214"/>
      <c r="AQF32" s="214"/>
      <c r="AQG32" s="214"/>
      <c r="AQH32" s="214"/>
      <c r="AQI32" s="214"/>
      <c r="AQJ32" s="214"/>
      <c r="AQK32" s="214"/>
      <c r="AQL32" s="214"/>
      <c r="AQM32" s="214"/>
      <c r="AQN32" s="214"/>
      <c r="AQO32" s="214"/>
      <c r="AQP32" s="214"/>
      <c r="AQQ32" s="214"/>
      <c r="AQR32" s="214"/>
      <c r="AQS32" s="214"/>
      <c r="AQT32" s="214"/>
      <c r="AQU32" s="214"/>
      <c r="AQV32" s="214"/>
      <c r="AQW32" s="214"/>
      <c r="AQX32" s="214"/>
      <c r="AQY32" s="214"/>
      <c r="AQZ32" s="214"/>
      <c r="ARA32" s="214"/>
      <c r="ARB32" s="214"/>
      <c r="ARC32" s="214"/>
      <c r="ARD32" s="214"/>
      <c r="ARE32" s="214"/>
      <c r="ARF32" s="214"/>
      <c r="ARG32" s="214"/>
      <c r="ARH32" s="214"/>
      <c r="ARI32" s="214"/>
      <c r="ARJ32" s="214"/>
      <c r="ARK32" s="214"/>
      <c r="ARL32" s="214"/>
      <c r="ARM32" s="214"/>
      <c r="ARN32" s="214"/>
      <c r="ARO32" s="214"/>
      <c r="ARP32" s="214"/>
      <c r="ARQ32" s="214"/>
      <c r="ARR32" s="214"/>
      <c r="ARS32" s="214"/>
      <c r="ART32" s="214"/>
      <c r="ARU32" s="214"/>
      <c r="ARV32" s="214"/>
      <c r="ARW32" s="214"/>
      <c r="ARX32" s="214"/>
      <c r="ARY32" s="214"/>
      <c r="ARZ32" s="214"/>
      <c r="ASA32" s="214"/>
      <c r="ASB32" s="214"/>
      <c r="ASC32" s="214"/>
      <c r="ASD32" s="214"/>
      <c r="ASE32" s="214"/>
      <c r="ASF32" s="214"/>
      <c r="ASG32" s="214"/>
      <c r="ASH32" s="214"/>
      <c r="ASI32" s="214"/>
      <c r="ASJ32" s="214"/>
      <c r="ASK32" s="214"/>
      <c r="ASL32" s="214"/>
      <c r="ASM32" s="214"/>
      <c r="ASN32" s="214"/>
      <c r="ASO32" s="214"/>
      <c r="ASP32" s="214"/>
      <c r="ASQ32" s="214"/>
      <c r="ASR32" s="214"/>
      <c r="ASS32" s="214"/>
      <c r="AST32" s="214"/>
      <c r="ASU32" s="214"/>
      <c r="ASV32" s="214"/>
      <c r="ASW32" s="214"/>
      <c r="ASX32" s="214"/>
      <c r="ASY32" s="214"/>
      <c r="ASZ32" s="214"/>
      <c r="ATA32" s="214"/>
      <c r="ATB32" s="214"/>
      <c r="ATC32" s="214"/>
      <c r="ATD32" s="214"/>
      <c r="ATE32" s="214"/>
      <c r="ATF32" s="214"/>
      <c r="ATG32" s="214"/>
      <c r="ATH32" s="214"/>
      <c r="ATI32" s="214"/>
      <c r="ATJ32" s="214"/>
      <c r="ATK32" s="214"/>
      <c r="ATL32" s="214"/>
      <c r="ATM32" s="214"/>
      <c r="ATN32" s="214"/>
      <c r="ATO32" s="214"/>
      <c r="ATP32" s="214"/>
      <c r="ATQ32" s="214"/>
      <c r="ATR32" s="214"/>
      <c r="ATS32" s="214"/>
      <c r="ATT32" s="214"/>
      <c r="ATU32" s="214"/>
      <c r="ATV32" s="214"/>
      <c r="ATW32" s="214"/>
      <c r="ATX32" s="214"/>
      <c r="ATY32" s="214"/>
      <c r="ATZ32" s="214"/>
      <c r="AUA32" s="214"/>
      <c r="AUB32" s="214"/>
      <c r="AUC32" s="214"/>
      <c r="AUD32" s="214"/>
      <c r="AUE32" s="214"/>
      <c r="AUF32" s="214"/>
      <c r="AUG32" s="214"/>
      <c r="AUH32" s="214"/>
      <c r="AUI32" s="214"/>
      <c r="AUJ32" s="214"/>
      <c r="AUK32" s="214"/>
      <c r="AUL32" s="214"/>
      <c r="AUM32" s="214"/>
      <c r="AUN32" s="214"/>
      <c r="AUO32" s="214"/>
      <c r="AUP32" s="214"/>
      <c r="AUQ32" s="214"/>
      <c r="AUR32" s="214"/>
      <c r="AUS32" s="214"/>
      <c r="AUT32" s="214"/>
      <c r="AUU32" s="214"/>
      <c r="AUV32" s="214"/>
      <c r="AUW32" s="214"/>
      <c r="AUX32" s="214"/>
      <c r="AUY32" s="214"/>
      <c r="AUZ32" s="214"/>
      <c r="AVA32" s="214"/>
      <c r="AVB32" s="214"/>
      <c r="AVC32" s="214"/>
      <c r="AVD32" s="214"/>
      <c r="AVE32" s="214"/>
      <c r="AVF32" s="214"/>
      <c r="AVG32" s="214"/>
      <c r="AVH32" s="214"/>
      <c r="AVI32" s="214"/>
      <c r="AVJ32" s="214"/>
      <c r="AVK32" s="214"/>
      <c r="AVL32" s="214"/>
      <c r="AVM32" s="214"/>
      <c r="AVN32" s="214"/>
      <c r="AVO32" s="214"/>
      <c r="AVP32" s="214"/>
      <c r="AVQ32" s="214"/>
      <c r="AVR32" s="214"/>
      <c r="AVS32" s="214"/>
      <c r="AVT32" s="214"/>
      <c r="AVU32" s="214"/>
      <c r="AVV32" s="214"/>
      <c r="AVW32" s="214"/>
      <c r="AVX32" s="214"/>
      <c r="AVY32" s="214"/>
      <c r="AVZ32" s="214"/>
      <c r="AWA32" s="214"/>
      <c r="AWB32" s="214"/>
      <c r="AWC32" s="214"/>
      <c r="AWD32" s="214"/>
      <c r="AWE32" s="214"/>
      <c r="AWF32" s="214"/>
      <c r="AWG32" s="214"/>
      <c r="AWH32" s="214"/>
      <c r="AWI32" s="214"/>
      <c r="AWJ32" s="214"/>
      <c r="AWK32" s="214"/>
      <c r="AWL32" s="214"/>
      <c r="AWM32" s="214"/>
      <c r="AWN32" s="214"/>
      <c r="AWO32" s="214"/>
      <c r="AWP32" s="214"/>
      <c r="AWQ32" s="214"/>
      <c r="AWR32" s="214"/>
      <c r="AWS32" s="214"/>
      <c r="AWT32" s="214"/>
      <c r="AWU32" s="214"/>
      <c r="AWV32" s="214"/>
      <c r="AWW32" s="214"/>
      <c r="AWX32" s="214"/>
      <c r="AWY32" s="214"/>
      <c r="AWZ32" s="214"/>
      <c r="AXA32" s="214"/>
      <c r="AXB32" s="214"/>
      <c r="AXC32" s="214"/>
      <c r="AXD32" s="214"/>
      <c r="AXE32" s="214"/>
      <c r="AXF32" s="214"/>
      <c r="AXG32" s="214"/>
      <c r="AXH32" s="214"/>
      <c r="AXI32" s="214"/>
      <c r="AXJ32" s="214"/>
      <c r="AXK32" s="214"/>
      <c r="AXL32" s="214"/>
      <c r="AXM32" s="214"/>
      <c r="AXN32" s="214"/>
      <c r="AXO32" s="214"/>
      <c r="AXP32" s="214"/>
      <c r="AXQ32" s="214"/>
      <c r="AXR32" s="214"/>
      <c r="AXS32" s="214"/>
      <c r="AXT32" s="214"/>
      <c r="AXU32" s="214"/>
      <c r="AXV32" s="214"/>
      <c r="AXW32" s="214"/>
      <c r="AXX32" s="214"/>
      <c r="AXY32" s="214"/>
      <c r="AXZ32" s="214"/>
      <c r="AYA32" s="214"/>
      <c r="AYB32" s="214"/>
      <c r="AYC32" s="214"/>
      <c r="AYD32" s="214"/>
      <c r="AYE32" s="214"/>
      <c r="AYF32" s="214"/>
      <c r="AYG32" s="214"/>
      <c r="AYH32" s="214"/>
      <c r="AYI32" s="214"/>
      <c r="AYJ32" s="214"/>
      <c r="AYK32" s="214"/>
      <c r="AYL32" s="214"/>
      <c r="AYM32" s="214"/>
      <c r="AYN32" s="214"/>
      <c r="AYO32" s="214"/>
      <c r="AYP32" s="214"/>
      <c r="AYQ32" s="214"/>
      <c r="AYR32" s="214"/>
      <c r="AYS32" s="214"/>
      <c r="AYT32" s="214"/>
      <c r="AYU32" s="214"/>
      <c r="AYV32" s="214"/>
      <c r="AYW32" s="214"/>
      <c r="AYX32" s="214"/>
      <c r="AYY32" s="214"/>
      <c r="AYZ32" s="214"/>
      <c r="AZA32" s="214"/>
      <c r="AZB32" s="214"/>
      <c r="AZC32" s="214"/>
      <c r="AZD32" s="214"/>
      <c r="AZE32" s="214"/>
      <c r="AZF32" s="214"/>
      <c r="AZG32" s="214"/>
      <c r="AZH32" s="214"/>
      <c r="AZI32" s="214"/>
      <c r="AZJ32" s="214"/>
      <c r="AZK32" s="214"/>
      <c r="AZL32" s="214"/>
      <c r="AZM32" s="214"/>
      <c r="AZN32" s="214"/>
      <c r="AZO32" s="214"/>
      <c r="AZP32" s="214"/>
      <c r="AZQ32" s="214"/>
      <c r="AZR32" s="214"/>
      <c r="AZS32" s="214"/>
      <c r="AZT32" s="214"/>
      <c r="AZU32" s="214"/>
      <c r="AZV32" s="214"/>
      <c r="AZW32" s="214"/>
      <c r="AZX32" s="214"/>
      <c r="AZY32" s="214"/>
      <c r="AZZ32" s="214"/>
      <c r="BAA32" s="214"/>
      <c r="BAB32" s="214"/>
      <c r="BAC32" s="214"/>
      <c r="BAD32" s="214"/>
      <c r="BAE32" s="214"/>
      <c r="BAF32" s="214"/>
      <c r="BAG32" s="214"/>
      <c r="BAH32" s="214"/>
      <c r="BAI32" s="214"/>
      <c r="BAJ32" s="214"/>
      <c r="BAK32" s="214"/>
      <c r="BAL32" s="214"/>
      <c r="BAM32" s="214"/>
      <c r="BAN32" s="214"/>
      <c r="BAO32" s="214"/>
      <c r="BAP32" s="214"/>
      <c r="BAQ32" s="214"/>
      <c r="BAR32" s="214"/>
      <c r="BAS32" s="214"/>
      <c r="BAT32" s="214"/>
      <c r="BAU32" s="214"/>
      <c r="BAV32" s="214"/>
      <c r="BAW32" s="214"/>
      <c r="BAX32" s="214"/>
      <c r="BAY32" s="214"/>
      <c r="BAZ32" s="214"/>
      <c r="BBA32" s="214"/>
      <c r="BBB32" s="214"/>
      <c r="BBC32" s="214"/>
      <c r="BBD32" s="214"/>
      <c r="BBE32" s="214"/>
      <c r="BBF32" s="214"/>
      <c r="BBG32" s="214"/>
      <c r="BBH32" s="214"/>
      <c r="BBI32" s="214"/>
      <c r="BBJ32" s="214"/>
      <c r="BBK32" s="214"/>
      <c r="BBL32" s="214"/>
      <c r="BBM32" s="214"/>
      <c r="BBN32" s="214"/>
      <c r="BBO32" s="214"/>
      <c r="BBP32" s="214"/>
      <c r="BBQ32" s="214"/>
      <c r="BBR32" s="214"/>
      <c r="BBS32" s="214"/>
      <c r="BBT32" s="214"/>
      <c r="BBU32" s="214"/>
      <c r="BBV32" s="214"/>
      <c r="BBW32" s="214"/>
      <c r="BBX32" s="214"/>
      <c r="BBY32" s="214"/>
      <c r="BBZ32" s="214"/>
      <c r="BCA32" s="214"/>
      <c r="BCB32" s="214"/>
      <c r="BCC32" s="214"/>
      <c r="BCD32" s="214"/>
      <c r="BCE32" s="214"/>
      <c r="BCF32" s="214"/>
      <c r="BCG32" s="214"/>
      <c r="BCH32" s="214"/>
      <c r="BCI32" s="214"/>
      <c r="BCJ32" s="214"/>
      <c r="BCK32" s="214"/>
      <c r="BCL32" s="214"/>
      <c r="BCM32" s="214"/>
      <c r="BCN32" s="214"/>
      <c r="BCO32" s="214"/>
      <c r="BCP32" s="214"/>
      <c r="BCQ32" s="214"/>
      <c r="BCR32" s="214"/>
      <c r="BCS32" s="214"/>
      <c r="BCT32" s="214"/>
      <c r="BCU32" s="214"/>
      <c r="BCV32" s="214"/>
      <c r="BCW32" s="214"/>
      <c r="BCX32" s="214"/>
      <c r="BCY32" s="214"/>
      <c r="BCZ32" s="214"/>
      <c r="BDA32" s="214"/>
      <c r="BDB32" s="214"/>
      <c r="BDC32" s="214"/>
      <c r="BDD32" s="214"/>
      <c r="BDE32" s="214"/>
      <c r="BDF32" s="214"/>
      <c r="BDG32" s="214"/>
      <c r="BDH32" s="214"/>
      <c r="BDI32" s="214"/>
      <c r="BDJ32" s="214"/>
      <c r="BDK32" s="214"/>
      <c r="BDL32" s="214"/>
      <c r="BDM32" s="214"/>
      <c r="BDN32" s="214"/>
      <c r="BDO32" s="214"/>
      <c r="BDP32" s="214"/>
      <c r="BDQ32" s="214"/>
      <c r="BDR32" s="214"/>
      <c r="BDS32" s="214"/>
      <c r="BDT32" s="214"/>
      <c r="BDU32" s="214"/>
      <c r="BDV32" s="214"/>
      <c r="BDW32" s="214"/>
      <c r="BDX32" s="214"/>
      <c r="BDY32" s="214"/>
      <c r="BDZ32" s="214"/>
      <c r="BEA32" s="214"/>
      <c r="BEB32" s="214"/>
      <c r="BEC32" s="214"/>
      <c r="BED32" s="214"/>
      <c r="BEE32" s="214"/>
      <c r="BEF32" s="214"/>
      <c r="BEG32" s="214"/>
      <c r="BEH32" s="214"/>
      <c r="BEI32" s="214"/>
      <c r="BEJ32" s="214"/>
      <c r="BEK32" s="214"/>
      <c r="BEL32" s="214"/>
      <c r="BEM32" s="214"/>
      <c r="BEN32" s="214"/>
      <c r="BEO32" s="214"/>
      <c r="BEP32" s="214"/>
      <c r="BEQ32" s="214"/>
      <c r="BER32" s="214"/>
      <c r="BES32" s="214"/>
      <c r="BET32" s="214"/>
      <c r="BEU32" s="214"/>
      <c r="BEV32" s="214"/>
      <c r="BEW32" s="214"/>
      <c r="BEX32" s="214"/>
      <c r="BEY32" s="214"/>
      <c r="BEZ32" s="214"/>
      <c r="BFA32" s="214"/>
      <c r="BFB32" s="214"/>
      <c r="BFC32" s="214"/>
      <c r="BFD32" s="214"/>
      <c r="BFE32" s="214"/>
      <c r="BFF32" s="214"/>
      <c r="BFG32" s="214"/>
      <c r="BFH32" s="214"/>
      <c r="BFI32" s="214"/>
      <c r="BFJ32" s="214"/>
      <c r="BFK32" s="214"/>
      <c r="BFL32" s="214"/>
      <c r="BFM32" s="214"/>
      <c r="BFN32" s="214"/>
      <c r="BFO32" s="214"/>
      <c r="BFP32" s="214"/>
      <c r="BFQ32" s="214"/>
      <c r="BFR32" s="214"/>
      <c r="BFS32" s="214"/>
      <c r="BFT32" s="214"/>
      <c r="BFU32" s="214"/>
      <c r="BFV32" s="214"/>
      <c r="BFW32" s="214"/>
      <c r="BFX32" s="214"/>
      <c r="BFY32" s="214"/>
      <c r="BFZ32" s="214"/>
      <c r="BGA32" s="214"/>
      <c r="BGB32" s="214"/>
      <c r="BGC32" s="214"/>
      <c r="BGD32" s="214"/>
      <c r="BGE32" s="214"/>
      <c r="BGF32" s="214"/>
      <c r="BGG32" s="214"/>
      <c r="BGH32" s="214"/>
      <c r="BGI32" s="214"/>
      <c r="BGJ32" s="214"/>
      <c r="BGK32" s="214"/>
      <c r="BGL32" s="214"/>
      <c r="BGM32" s="214"/>
      <c r="BGN32" s="214"/>
      <c r="BGO32" s="214"/>
      <c r="BGP32" s="214"/>
      <c r="BGQ32" s="214"/>
      <c r="BGR32" s="214"/>
      <c r="BGS32" s="214"/>
      <c r="BGT32" s="214"/>
      <c r="BGU32" s="214"/>
      <c r="BGV32" s="214"/>
      <c r="BGW32" s="214"/>
      <c r="BGX32" s="214"/>
      <c r="BGY32" s="214"/>
      <c r="BGZ32" s="214"/>
      <c r="BHA32" s="214"/>
      <c r="BHB32" s="214"/>
      <c r="BHC32" s="214"/>
      <c r="BHD32" s="214"/>
      <c r="BHE32" s="214"/>
      <c r="BHF32" s="214"/>
      <c r="BHG32" s="214"/>
      <c r="BHH32" s="214"/>
      <c r="BHI32" s="214"/>
      <c r="BHJ32" s="214"/>
      <c r="BHK32" s="214"/>
      <c r="BHL32" s="214"/>
      <c r="BHM32" s="214"/>
      <c r="BHN32" s="214"/>
      <c r="BHO32" s="214"/>
      <c r="BHP32" s="214"/>
      <c r="BHQ32" s="214"/>
      <c r="BHR32" s="214"/>
      <c r="BHS32" s="214"/>
      <c r="BHT32" s="214"/>
      <c r="BHU32" s="214"/>
      <c r="BHV32" s="214"/>
      <c r="BHW32" s="214"/>
      <c r="BHX32" s="214"/>
      <c r="BHY32" s="214"/>
      <c r="BHZ32" s="214"/>
      <c r="BIA32" s="214"/>
      <c r="BIB32" s="214"/>
      <c r="BIC32" s="214"/>
      <c r="BID32" s="214"/>
      <c r="BIE32" s="214"/>
      <c r="BIF32" s="214"/>
      <c r="BIG32" s="214"/>
      <c r="BIH32" s="214"/>
      <c r="BII32" s="214"/>
      <c r="BIJ32" s="214"/>
      <c r="BIK32" s="214"/>
      <c r="BIL32" s="214"/>
      <c r="BIM32" s="214"/>
      <c r="BIN32" s="214"/>
      <c r="BIO32" s="214"/>
      <c r="BIP32" s="214"/>
      <c r="BIQ32" s="214"/>
      <c r="BIR32" s="214"/>
      <c r="BIS32" s="214"/>
      <c r="BIT32" s="214"/>
      <c r="BIU32" s="214"/>
      <c r="BIV32" s="214"/>
      <c r="BIW32" s="214"/>
      <c r="BIX32" s="214"/>
      <c r="BIY32" s="214"/>
      <c r="BIZ32" s="214"/>
      <c r="BJA32" s="214"/>
      <c r="BJB32" s="214"/>
      <c r="BJC32" s="214"/>
      <c r="BJD32" s="214"/>
      <c r="BJE32" s="214"/>
      <c r="BJF32" s="214"/>
      <c r="BJG32" s="214"/>
      <c r="BJH32" s="214"/>
      <c r="BJI32" s="214"/>
      <c r="BJJ32" s="214"/>
      <c r="BJK32" s="214"/>
      <c r="BJL32" s="214"/>
      <c r="BJM32" s="214"/>
      <c r="BJN32" s="214"/>
      <c r="BJO32" s="214"/>
      <c r="BJP32" s="214"/>
      <c r="BJQ32" s="214"/>
      <c r="BJR32" s="214"/>
      <c r="BJS32" s="214"/>
      <c r="BJT32" s="214"/>
      <c r="BJU32" s="214"/>
      <c r="BJV32" s="214"/>
      <c r="BJW32" s="214"/>
      <c r="BJX32" s="214"/>
      <c r="BJY32" s="214"/>
      <c r="BJZ32" s="214"/>
      <c r="BKA32" s="214"/>
      <c r="BKB32" s="214"/>
      <c r="BKC32" s="214"/>
      <c r="BKD32" s="214"/>
      <c r="BKE32" s="214"/>
      <c r="BKF32" s="214"/>
      <c r="BKG32" s="214"/>
      <c r="BKH32" s="214"/>
      <c r="BKI32" s="214"/>
      <c r="BKJ32" s="214"/>
      <c r="BKK32" s="214"/>
      <c r="BKL32" s="214"/>
      <c r="BKM32" s="214"/>
      <c r="BKN32" s="214"/>
      <c r="BKO32" s="214"/>
      <c r="BKP32" s="214"/>
      <c r="BKQ32" s="214"/>
      <c r="BKR32" s="214"/>
      <c r="BKS32" s="214"/>
      <c r="BKT32" s="214"/>
      <c r="BKU32" s="214"/>
      <c r="BKV32" s="214"/>
      <c r="BKW32" s="214"/>
      <c r="BKX32" s="214"/>
      <c r="BKY32" s="214"/>
      <c r="BKZ32" s="214"/>
      <c r="BLA32" s="214"/>
      <c r="BLB32" s="214"/>
      <c r="BLC32" s="214"/>
      <c r="BLD32" s="214"/>
      <c r="BLE32" s="214"/>
      <c r="BLF32" s="214"/>
      <c r="BLG32" s="214"/>
      <c r="BLH32" s="214"/>
      <c r="BLI32" s="214"/>
      <c r="BLJ32" s="214"/>
      <c r="BLK32" s="214"/>
      <c r="BLL32" s="214"/>
      <c r="BLM32" s="214"/>
      <c r="BLN32" s="214"/>
      <c r="BLO32" s="214"/>
      <c r="BLP32" s="231"/>
    </row>
    <row r="33" spans="1:1680" s="232" customFormat="1" ht="90" customHeight="1" x14ac:dyDescent="0.25">
      <c r="A33" s="463"/>
      <c r="B33" s="454"/>
      <c r="C33" s="457"/>
      <c r="D33" s="230" t="s">
        <v>437</v>
      </c>
      <c r="E33" s="234">
        <v>0</v>
      </c>
      <c r="F33" s="235">
        <v>0</v>
      </c>
      <c r="G33" s="222" t="e">
        <f t="shared" ref="G33:G34" si="6">F33/E33*100</f>
        <v>#DIV/0!</v>
      </c>
      <c r="H33" s="226">
        <v>12</v>
      </c>
      <c r="I33" s="226" t="s">
        <v>466</v>
      </c>
      <c r="J33" s="226">
        <v>3</v>
      </c>
      <c r="K33" s="227">
        <v>3</v>
      </c>
      <c r="L33" s="226">
        <f>K33/J33*100</f>
        <v>100</v>
      </c>
      <c r="M33" s="229" t="s">
        <v>463</v>
      </c>
      <c r="N33" s="226" t="s">
        <v>467</v>
      </c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  <c r="DA33" s="214"/>
      <c r="DB33" s="214"/>
      <c r="DC33" s="214"/>
      <c r="DD33" s="214"/>
      <c r="DE33" s="214"/>
      <c r="DF33" s="214"/>
      <c r="DG33" s="214"/>
      <c r="DH33" s="214"/>
      <c r="DI33" s="214"/>
      <c r="DJ33" s="214"/>
      <c r="DK33" s="214"/>
      <c r="DL33" s="214"/>
      <c r="DM33" s="214"/>
      <c r="DN33" s="214"/>
      <c r="DO33" s="214"/>
      <c r="DP33" s="214"/>
      <c r="DQ33" s="214"/>
      <c r="DR33" s="214"/>
      <c r="DS33" s="214"/>
      <c r="DT33" s="214"/>
      <c r="DU33" s="214"/>
      <c r="DV33" s="214"/>
      <c r="DW33" s="214"/>
      <c r="DX33" s="214"/>
      <c r="DY33" s="214"/>
      <c r="DZ33" s="214"/>
      <c r="EA33" s="214"/>
      <c r="EB33" s="214"/>
      <c r="EC33" s="214"/>
      <c r="ED33" s="214"/>
      <c r="EE33" s="214"/>
      <c r="EF33" s="214"/>
      <c r="EG33" s="214"/>
      <c r="EH33" s="214"/>
      <c r="EI33" s="214"/>
      <c r="EJ33" s="214"/>
      <c r="EK33" s="214"/>
      <c r="EL33" s="214"/>
      <c r="EM33" s="214"/>
      <c r="EN33" s="214"/>
      <c r="EO33" s="214"/>
      <c r="EP33" s="214"/>
      <c r="EQ33" s="214"/>
      <c r="ER33" s="214"/>
      <c r="ES33" s="214"/>
      <c r="ET33" s="214"/>
      <c r="EU33" s="214"/>
      <c r="EV33" s="214"/>
      <c r="EW33" s="214"/>
      <c r="EX33" s="214"/>
      <c r="EY33" s="214"/>
      <c r="EZ33" s="214"/>
      <c r="FA33" s="214"/>
      <c r="FB33" s="214"/>
      <c r="FC33" s="214"/>
      <c r="FD33" s="214"/>
      <c r="FE33" s="214"/>
      <c r="FF33" s="214"/>
      <c r="FG33" s="214"/>
      <c r="FH33" s="214"/>
      <c r="FI33" s="214"/>
      <c r="FJ33" s="214"/>
      <c r="FK33" s="214"/>
      <c r="FL33" s="214"/>
      <c r="FM33" s="214"/>
      <c r="FN33" s="214"/>
      <c r="FO33" s="214"/>
      <c r="FP33" s="214"/>
      <c r="FQ33" s="214"/>
      <c r="FR33" s="214"/>
      <c r="FS33" s="214"/>
      <c r="FT33" s="214"/>
      <c r="FU33" s="214"/>
      <c r="FV33" s="214"/>
      <c r="FW33" s="214"/>
      <c r="FX33" s="214"/>
      <c r="FY33" s="214"/>
      <c r="FZ33" s="214"/>
      <c r="GA33" s="214"/>
      <c r="GB33" s="214"/>
      <c r="GC33" s="214"/>
      <c r="GD33" s="214"/>
      <c r="GE33" s="214"/>
      <c r="GF33" s="214"/>
      <c r="GG33" s="214"/>
      <c r="GH33" s="214"/>
      <c r="GI33" s="214"/>
      <c r="GJ33" s="214"/>
      <c r="GK33" s="214"/>
      <c r="GL33" s="214"/>
      <c r="GM33" s="214"/>
      <c r="GN33" s="214"/>
      <c r="GO33" s="214"/>
      <c r="GP33" s="214"/>
      <c r="GQ33" s="214"/>
      <c r="GR33" s="214"/>
      <c r="GS33" s="214"/>
      <c r="GT33" s="214"/>
      <c r="GU33" s="214"/>
      <c r="GV33" s="214"/>
      <c r="GW33" s="214"/>
      <c r="GX33" s="214"/>
      <c r="GY33" s="214"/>
      <c r="GZ33" s="214"/>
      <c r="HA33" s="214"/>
      <c r="HB33" s="214"/>
      <c r="HC33" s="214"/>
      <c r="HD33" s="214"/>
      <c r="HE33" s="214"/>
      <c r="HF33" s="214"/>
      <c r="HG33" s="214"/>
      <c r="HH33" s="214"/>
      <c r="HI33" s="214"/>
      <c r="HJ33" s="214"/>
      <c r="HK33" s="214"/>
      <c r="HL33" s="214"/>
      <c r="HM33" s="214"/>
      <c r="HN33" s="214"/>
      <c r="HO33" s="214"/>
      <c r="HP33" s="214"/>
      <c r="HQ33" s="214"/>
      <c r="HR33" s="214"/>
      <c r="HS33" s="214"/>
      <c r="HT33" s="214"/>
      <c r="HU33" s="214"/>
      <c r="HV33" s="214"/>
      <c r="HW33" s="214"/>
      <c r="HX33" s="214"/>
      <c r="HY33" s="214"/>
      <c r="HZ33" s="214"/>
      <c r="IA33" s="214"/>
      <c r="IB33" s="214"/>
      <c r="IC33" s="214"/>
      <c r="ID33" s="214"/>
      <c r="IE33" s="214"/>
      <c r="IF33" s="214"/>
      <c r="IG33" s="214"/>
      <c r="IH33" s="214"/>
      <c r="II33" s="214"/>
      <c r="IJ33" s="214"/>
      <c r="IK33" s="214"/>
      <c r="IL33" s="214"/>
      <c r="IM33" s="214"/>
      <c r="IN33" s="214"/>
      <c r="IO33" s="214"/>
      <c r="IP33" s="214"/>
      <c r="IQ33" s="214"/>
      <c r="IR33" s="214"/>
      <c r="IS33" s="214"/>
      <c r="IT33" s="214"/>
      <c r="IU33" s="214"/>
      <c r="IV33" s="214"/>
      <c r="IW33" s="214"/>
      <c r="IX33" s="214"/>
      <c r="IY33" s="214"/>
      <c r="IZ33" s="214"/>
      <c r="JA33" s="214"/>
      <c r="JB33" s="214"/>
      <c r="JC33" s="214"/>
      <c r="JD33" s="214"/>
      <c r="JE33" s="214"/>
      <c r="JF33" s="214"/>
      <c r="JG33" s="214"/>
      <c r="JH33" s="214"/>
      <c r="JI33" s="214"/>
      <c r="JJ33" s="214"/>
      <c r="JK33" s="214"/>
      <c r="JL33" s="214"/>
      <c r="JM33" s="214"/>
      <c r="JN33" s="214"/>
      <c r="JO33" s="214"/>
      <c r="JP33" s="214"/>
      <c r="JQ33" s="214"/>
      <c r="JR33" s="214"/>
      <c r="JS33" s="214"/>
      <c r="JT33" s="214"/>
      <c r="JU33" s="214"/>
      <c r="JV33" s="214"/>
      <c r="JW33" s="214"/>
      <c r="JX33" s="214"/>
      <c r="JY33" s="214"/>
      <c r="JZ33" s="214"/>
      <c r="KA33" s="214"/>
      <c r="KB33" s="214"/>
      <c r="KC33" s="214"/>
      <c r="KD33" s="214"/>
      <c r="KE33" s="214"/>
      <c r="KF33" s="214"/>
      <c r="KG33" s="214"/>
      <c r="KH33" s="214"/>
      <c r="KI33" s="214"/>
      <c r="KJ33" s="214"/>
      <c r="KK33" s="214"/>
      <c r="KL33" s="214"/>
      <c r="KM33" s="214"/>
      <c r="KN33" s="214"/>
      <c r="KO33" s="214"/>
      <c r="KP33" s="214"/>
      <c r="KQ33" s="214"/>
      <c r="KR33" s="214"/>
      <c r="KS33" s="214"/>
      <c r="KT33" s="214"/>
      <c r="KU33" s="214"/>
      <c r="KV33" s="214"/>
      <c r="KW33" s="214"/>
      <c r="KX33" s="214"/>
      <c r="KY33" s="214"/>
      <c r="KZ33" s="214"/>
      <c r="LA33" s="214"/>
      <c r="LB33" s="214"/>
      <c r="LC33" s="214"/>
      <c r="LD33" s="214"/>
      <c r="LE33" s="214"/>
      <c r="LF33" s="214"/>
      <c r="LG33" s="214"/>
      <c r="LH33" s="214"/>
      <c r="LI33" s="214"/>
      <c r="LJ33" s="214"/>
      <c r="LK33" s="214"/>
      <c r="LL33" s="214"/>
      <c r="LM33" s="214"/>
      <c r="LN33" s="214"/>
      <c r="LO33" s="214"/>
      <c r="LP33" s="214"/>
      <c r="LQ33" s="214"/>
      <c r="LR33" s="214"/>
      <c r="LS33" s="214"/>
      <c r="LT33" s="214"/>
      <c r="LU33" s="214"/>
      <c r="LV33" s="214"/>
      <c r="LW33" s="214"/>
      <c r="LX33" s="214"/>
      <c r="LY33" s="214"/>
      <c r="LZ33" s="214"/>
      <c r="MA33" s="214"/>
      <c r="MB33" s="214"/>
      <c r="MC33" s="214"/>
      <c r="MD33" s="214"/>
      <c r="ME33" s="214"/>
      <c r="MF33" s="214"/>
      <c r="MG33" s="214"/>
      <c r="MH33" s="214"/>
      <c r="MI33" s="214"/>
      <c r="MJ33" s="214"/>
      <c r="MK33" s="214"/>
      <c r="ML33" s="214"/>
      <c r="MM33" s="214"/>
      <c r="MN33" s="214"/>
      <c r="MO33" s="214"/>
      <c r="MP33" s="214"/>
      <c r="MQ33" s="214"/>
      <c r="MR33" s="214"/>
      <c r="MS33" s="214"/>
      <c r="MT33" s="214"/>
      <c r="MU33" s="214"/>
      <c r="MV33" s="214"/>
      <c r="MW33" s="214"/>
      <c r="MX33" s="214"/>
      <c r="MY33" s="214"/>
      <c r="MZ33" s="214"/>
      <c r="NA33" s="214"/>
      <c r="NB33" s="214"/>
      <c r="NC33" s="214"/>
      <c r="ND33" s="214"/>
      <c r="NE33" s="214"/>
      <c r="NF33" s="214"/>
      <c r="NG33" s="214"/>
      <c r="NH33" s="214"/>
      <c r="NI33" s="214"/>
      <c r="NJ33" s="214"/>
      <c r="NK33" s="214"/>
      <c r="NL33" s="214"/>
      <c r="NM33" s="214"/>
      <c r="NN33" s="214"/>
      <c r="NO33" s="214"/>
      <c r="NP33" s="214"/>
      <c r="NQ33" s="214"/>
      <c r="NR33" s="214"/>
      <c r="NS33" s="214"/>
      <c r="NT33" s="214"/>
      <c r="NU33" s="214"/>
      <c r="NV33" s="214"/>
      <c r="NW33" s="214"/>
      <c r="NX33" s="214"/>
      <c r="NY33" s="214"/>
      <c r="NZ33" s="214"/>
      <c r="OA33" s="214"/>
      <c r="OB33" s="214"/>
      <c r="OC33" s="214"/>
      <c r="OD33" s="214"/>
      <c r="OE33" s="214"/>
      <c r="OF33" s="214"/>
      <c r="OG33" s="214"/>
      <c r="OH33" s="214"/>
      <c r="OI33" s="214"/>
      <c r="OJ33" s="214"/>
      <c r="OK33" s="214"/>
      <c r="OL33" s="214"/>
      <c r="OM33" s="214"/>
      <c r="ON33" s="214"/>
      <c r="OO33" s="214"/>
      <c r="OP33" s="214"/>
      <c r="OQ33" s="214"/>
      <c r="OR33" s="214"/>
      <c r="OS33" s="214"/>
      <c r="OT33" s="214"/>
      <c r="OU33" s="214"/>
      <c r="OV33" s="214"/>
      <c r="OW33" s="214"/>
      <c r="OX33" s="214"/>
      <c r="OY33" s="214"/>
      <c r="OZ33" s="214"/>
      <c r="PA33" s="214"/>
      <c r="PB33" s="214"/>
      <c r="PC33" s="214"/>
      <c r="PD33" s="214"/>
      <c r="PE33" s="214"/>
      <c r="PF33" s="214"/>
      <c r="PG33" s="214"/>
      <c r="PH33" s="214"/>
      <c r="PI33" s="214"/>
      <c r="PJ33" s="214"/>
      <c r="PK33" s="214"/>
      <c r="PL33" s="214"/>
      <c r="PM33" s="214"/>
      <c r="PN33" s="214"/>
      <c r="PO33" s="214"/>
      <c r="PP33" s="214"/>
      <c r="PQ33" s="214"/>
      <c r="PR33" s="214"/>
      <c r="PS33" s="214"/>
      <c r="PT33" s="214"/>
      <c r="PU33" s="214"/>
      <c r="PV33" s="214"/>
      <c r="PW33" s="214"/>
      <c r="PX33" s="214"/>
      <c r="PY33" s="214"/>
      <c r="PZ33" s="214"/>
      <c r="QA33" s="214"/>
      <c r="QB33" s="214"/>
      <c r="QC33" s="214"/>
      <c r="QD33" s="214"/>
      <c r="QE33" s="214"/>
      <c r="QF33" s="214"/>
      <c r="QG33" s="214"/>
      <c r="QH33" s="214"/>
      <c r="QI33" s="214"/>
      <c r="QJ33" s="214"/>
      <c r="QK33" s="214"/>
      <c r="QL33" s="214"/>
      <c r="QM33" s="214"/>
      <c r="QN33" s="214"/>
      <c r="QO33" s="214"/>
      <c r="QP33" s="214"/>
      <c r="QQ33" s="214"/>
      <c r="QR33" s="214"/>
      <c r="QS33" s="214"/>
      <c r="QT33" s="214"/>
      <c r="QU33" s="214"/>
      <c r="QV33" s="214"/>
      <c r="QW33" s="214"/>
      <c r="QX33" s="214"/>
      <c r="QY33" s="214"/>
      <c r="QZ33" s="214"/>
      <c r="RA33" s="214"/>
      <c r="RB33" s="214"/>
      <c r="RC33" s="214"/>
      <c r="RD33" s="214"/>
      <c r="RE33" s="214"/>
      <c r="RF33" s="214"/>
      <c r="RG33" s="214"/>
      <c r="RH33" s="214"/>
      <c r="RI33" s="214"/>
      <c r="RJ33" s="214"/>
      <c r="RK33" s="214"/>
      <c r="RL33" s="214"/>
      <c r="RM33" s="214"/>
      <c r="RN33" s="214"/>
      <c r="RO33" s="214"/>
      <c r="RP33" s="214"/>
      <c r="RQ33" s="214"/>
      <c r="RR33" s="214"/>
      <c r="RS33" s="214"/>
      <c r="RT33" s="214"/>
      <c r="RU33" s="214"/>
      <c r="RV33" s="214"/>
      <c r="RW33" s="214"/>
      <c r="RX33" s="214"/>
      <c r="RY33" s="214"/>
      <c r="RZ33" s="214"/>
      <c r="SA33" s="214"/>
      <c r="SB33" s="214"/>
      <c r="SC33" s="214"/>
      <c r="SD33" s="214"/>
      <c r="SE33" s="214"/>
      <c r="SF33" s="214"/>
      <c r="SG33" s="214"/>
      <c r="SH33" s="214"/>
      <c r="SI33" s="214"/>
      <c r="SJ33" s="214"/>
      <c r="SK33" s="214"/>
      <c r="SL33" s="214"/>
      <c r="SM33" s="214"/>
      <c r="SN33" s="214"/>
      <c r="SO33" s="214"/>
      <c r="SP33" s="214"/>
      <c r="SQ33" s="214"/>
      <c r="SR33" s="214"/>
      <c r="SS33" s="214"/>
      <c r="ST33" s="214"/>
      <c r="SU33" s="214"/>
      <c r="SV33" s="214"/>
      <c r="SW33" s="214"/>
      <c r="SX33" s="214"/>
      <c r="SY33" s="214"/>
      <c r="SZ33" s="214"/>
      <c r="TA33" s="214"/>
      <c r="TB33" s="214"/>
      <c r="TC33" s="214"/>
      <c r="TD33" s="214"/>
      <c r="TE33" s="214"/>
      <c r="TF33" s="214"/>
      <c r="TG33" s="214"/>
      <c r="TH33" s="214"/>
      <c r="TI33" s="214"/>
      <c r="TJ33" s="214"/>
      <c r="TK33" s="214"/>
      <c r="TL33" s="214"/>
      <c r="TM33" s="214"/>
      <c r="TN33" s="214"/>
      <c r="TO33" s="214"/>
      <c r="TP33" s="214"/>
      <c r="TQ33" s="214"/>
      <c r="TR33" s="214"/>
      <c r="TS33" s="214"/>
      <c r="TT33" s="214"/>
      <c r="TU33" s="214"/>
      <c r="TV33" s="214"/>
      <c r="TW33" s="214"/>
      <c r="TX33" s="214"/>
      <c r="TY33" s="214"/>
      <c r="TZ33" s="214"/>
      <c r="UA33" s="214"/>
      <c r="UB33" s="214"/>
      <c r="UC33" s="214"/>
      <c r="UD33" s="214"/>
      <c r="UE33" s="214"/>
      <c r="UF33" s="214"/>
      <c r="UG33" s="214"/>
      <c r="UH33" s="214"/>
      <c r="UI33" s="214"/>
      <c r="UJ33" s="214"/>
      <c r="UK33" s="214"/>
      <c r="UL33" s="214"/>
      <c r="UM33" s="214"/>
      <c r="UN33" s="214"/>
      <c r="UO33" s="214"/>
      <c r="UP33" s="214"/>
      <c r="UQ33" s="214"/>
      <c r="UR33" s="214"/>
      <c r="US33" s="214"/>
      <c r="UT33" s="214"/>
      <c r="UU33" s="214"/>
      <c r="UV33" s="214"/>
      <c r="UW33" s="214"/>
      <c r="UX33" s="214"/>
      <c r="UY33" s="214"/>
      <c r="UZ33" s="214"/>
      <c r="VA33" s="214"/>
      <c r="VB33" s="214"/>
      <c r="VC33" s="214"/>
      <c r="VD33" s="214"/>
      <c r="VE33" s="214"/>
      <c r="VF33" s="214"/>
      <c r="VG33" s="214"/>
      <c r="VH33" s="214"/>
      <c r="VI33" s="214"/>
      <c r="VJ33" s="214"/>
      <c r="VK33" s="214"/>
      <c r="VL33" s="214"/>
      <c r="VM33" s="214"/>
      <c r="VN33" s="214"/>
      <c r="VO33" s="214"/>
      <c r="VP33" s="214"/>
      <c r="VQ33" s="214"/>
      <c r="VR33" s="214"/>
      <c r="VS33" s="214"/>
      <c r="VT33" s="214"/>
      <c r="VU33" s="214"/>
      <c r="VV33" s="214"/>
      <c r="VW33" s="214"/>
      <c r="VX33" s="214"/>
      <c r="VY33" s="214"/>
      <c r="VZ33" s="214"/>
      <c r="WA33" s="214"/>
      <c r="WB33" s="214"/>
      <c r="WC33" s="214"/>
      <c r="WD33" s="214"/>
      <c r="WE33" s="214"/>
      <c r="WF33" s="214"/>
      <c r="WG33" s="214"/>
      <c r="WH33" s="214"/>
      <c r="WI33" s="214"/>
      <c r="WJ33" s="214"/>
      <c r="WK33" s="214"/>
      <c r="WL33" s="214"/>
      <c r="WM33" s="214"/>
      <c r="WN33" s="214"/>
      <c r="WO33" s="214"/>
      <c r="WP33" s="214"/>
      <c r="WQ33" s="214"/>
      <c r="WR33" s="214"/>
      <c r="WS33" s="214"/>
      <c r="WT33" s="214"/>
      <c r="WU33" s="214"/>
      <c r="WV33" s="214"/>
      <c r="WW33" s="214"/>
      <c r="WX33" s="214"/>
      <c r="WY33" s="214"/>
      <c r="WZ33" s="214"/>
      <c r="XA33" s="214"/>
      <c r="XB33" s="214"/>
      <c r="XC33" s="214"/>
      <c r="XD33" s="214"/>
      <c r="XE33" s="214"/>
      <c r="XF33" s="214"/>
      <c r="XG33" s="214"/>
      <c r="XH33" s="214"/>
      <c r="XI33" s="214"/>
      <c r="XJ33" s="214"/>
      <c r="XK33" s="214"/>
      <c r="XL33" s="214"/>
      <c r="XM33" s="214"/>
      <c r="XN33" s="214"/>
      <c r="XO33" s="214"/>
      <c r="XP33" s="214"/>
      <c r="XQ33" s="214"/>
      <c r="XR33" s="214"/>
      <c r="XS33" s="214"/>
      <c r="XT33" s="214"/>
      <c r="XU33" s="214"/>
      <c r="XV33" s="214"/>
      <c r="XW33" s="214"/>
      <c r="XX33" s="214"/>
      <c r="XY33" s="214"/>
      <c r="XZ33" s="214"/>
      <c r="YA33" s="214"/>
      <c r="YB33" s="214"/>
      <c r="YC33" s="214"/>
      <c r="YD33" s="214"/>
      <c r="YE33" s="214"/>
      <c r="YF33" s="214"/>
      <c r="YG33" s="214"/>
      <c r="YH33" s="214"/>
      <c r="YI33" s="214"/>
      <c r="YJ33" s="214"/>
      <c r="YK33" s="214"/>
      <c r="YL33" s="214"/>
      <c r="YM33" s="214"/>
      <c r="YN33" s="214"/>
      <c r="YO33" s="214"/>
      <c r="YP33" s="214"/>
      <c r="YQ33" s="214"/>
      <c r="YR33" s="214"/>
      <c r="YS33" s="214"/>
      <c r="YT33" s="214"/>
      <c r="YU33" s="214"/>
      <c r="YV33" s="214"/>
      <c r="YW33" s="214"/>
      <c r="YX33" s="214"/>
      <c r="YY33" s="214"/>
      <c r="YZ33" s="214"/>
      <c r="ZA33" s="214"/>
      <c r="ZB33" s="214"/>
      <c r="ZC33" s="214"/>
      <c r="ZD33" s="214"/>
      <c r="ZE33" s="214"/>
      <c r="ZF33" s="214"/>
      <c r="ZG33" s="214"/>
      <c r="ZH33" s="214"/>
      <c r="ZI33" s="214"/>
      <c r="ZJ33" s="214"/>
      <c r="ZK33" s="214"/>
      <c r="ZL33" s="214"/>
      <c r="ZM33" s="214"/>
      <c r="ZN33" s="214"/>
      <c r="ZO33" s="214"/>
      <c r="ZP33" s="214"/>
      <c r="ZQ33" s="214"/>
      <c r="ZR33" s="214"/>
      <c r="ZS33" s="214"/>
      <c r="ZT33" s="214"/>
      <c r="ZU33" s="214"/>
      <c r="ZV33" s="214"/>
      <c r="ZW33" s="214"/>
      <c r="ZX33" s="214"/>
      <c r="ZY33" s="214"/>
      <c r="ZZ33" s="214"/>
      <c r="AAA33" s="214"/>
      <c r="AAB33" s="214"/>
      <c r="AAC33" s="214"/>
      <c r="AAD33" s="214"/>
      <c r="AAE33" s="214"/>
      <c r="AAF33" s="214"/>
      <c r="AAG33" s="214"/>
      <c r="AAH33" s="214"/>
      <c r="AAI33" s="214"/>
      <c r="AAJ33" s="214"/>
      <c r="AAK33" s="214"/>
      <c r="AAL33" s="214"/>
      <c r="AAM33" s="214"/>
      <c r="AAN33" s="214"/>
      <c r="AAO33" s="214"/>
      <c r="AAP33" s="214"/>
      <c r="AAQ33" s="214"/>
      <c r="AAR33" s="214"/>
      <c r="AAS33" s="214"/>
      <c r="AAT33" s="214"/>
      <c r="AAU33" s="214"/>
      <c r="AAV33" s="214"/>
      <c r="AAW33" s="214"/>
      <c r="AAX33" s="214"/>
      <c r="AAY33" s="214"/>
      <c r="AAZ33" s="214"/>
      <c r="ABA33" s="214"/>
      <c r="ABB33" s="214"/>
      <c r="ABC33" s="214"/>
      <c r="ABD33" s="214"/>
      <c r="ABE33" s="214"/>
      <c r="ABF33" s="214"/>
      <c r="ABG33" s="214"/>
      <c r="ABH33" s="214"/>
      <c r="ABI33" s="214"/>
      <c r="ABJ33" s="214"/>
      <c r="ABK33" s="214"/>
      <c r="ABL33" s="214"/>
      <c r="ABM33" s="214"/>
      <c r="ABN33" s="214"/>
      <c r="ABO33" s="214"/>
      <c r="ABP33" s="214"/>
      <c r="ABQ33" s="214"/>
      <c r="ABR33" s="214"/>
      <c r="ABS33" s="214"/>
      <c r="ABT33" s="214"/>
      <c r="ABU33" s="214"/>
      <c r="ABV33" s="214"/>
      <c r="ABW33" s="214"/>
      <c r="ABX33" s="214"/>
      <c r="ABY33" s="214"/>
      <c r="ABZ33" s="214"/>
      <c r="ACA33" s="214"/>
      <c r="ACB33" s="214"/>
      <c r="ACC33" s="214"/>
      <c r="ACD33" s="214"/>
      <c r="ACE33" s="214"/>
      <c r="ACF33" s="214"/>
      <c r="ACG33" s="214"/>
      <c r="ACH33" s="214"/>
      <c r="ACI33" s="214"/>
      <c r="ACJ33" s="214"/>
      <c r="ACK33" s="214"/>
      <c r="ACL33" s="214"/>
      <c r="ACM33" s="214"/>
      <c r="ACN33" s="214"/>
      <c r="ACO33" s="214"/>
      <c r="ACP33" s="214"/>
      <c r="ACQ33" s="214"/>
      <c r="ACR33" s="214"/>
      <c r="ACS33" s="214"/>
      <c r="ACT33" s="214"/>
      <c r="ACU33" s="214"/>
      <c r="ACV33" s="214"/>
      <c r="ACW33" s="214"/>
      <c r="ACX33" s="214"/>
      <c r="ACY33" s="214"/>
      <c r="ACZ33" s="214"/>
      <c r="ADA33" s="214"/>
      <c r="ADB33" s="214"/>
      <c r="ADC33" s="214"/>
      <c r="ADD33" s="214"/>
      <c r="ADE33" s="214"/>
      <c r="ADF33" s="214"/>
      <c r="ADG33" s="214"/>
      <c r="ADH33" s="214"/>
      <c r="ADI33" s="214"/>
      <c r="ADJ33" s="214"/>
      <c r="ADK33" s="214"/>
      <c r="ADL33" s="214"/>
      <c r="ADM33" s="214"/>
      <c r="ADN33" s="214"/>
      <c r="ADO33" s="214"/>
      <c r="ADP33" s="214"/>
      <c r="ADQ33" s="214"/>
      <c r="ADR33" s="214"/>
      <c r="ADS33" s="214"/>
      <c r="ADT33" s="214"/>
      <c r="ADU33" s="214"/>
      <c r="ADV33" s="214"/>
      <c r="ADW33" s="214"/>
      <c r="ADX33" s="214"/>
      <c r="ADY33" s="214"/>
      <c r="ADZ33" s="214"/>
      <c r="AEA33" s="214"/>
      <c r="AEB33" s="214"/>
      <c r="AEC33" s="214"/>
      <c r="AED33" s="214"/>
      <c r="AEE33" s="214"/>
      <c r="AEF33" s="214"/>
      <c r="AEG33" s="214"/>
      <c r="AEH33" s="214"/>
      <c r="AEI33" s="214"/>
      <c r="AEJ33" s="214"/>
      <c r="AEK33" s="214"/>
      <c r="AEL33" s="214"/>
      <c r="AEM33" s="214"/>
      <c r="AEN33" s="214"/>
      <c r="AEO33" s="214"/>
      <c r="AEP33" s="214"/>
      <c r="AEQ33" s="214"/>
      <c r="AER33" s="214"/>
      <c r="AES33" s="214"/>
      <c r="AET33" s="214"/>
      <c r="AEU33" s="214"/>
      <c r="AEV33" s="214"/>
      <c r="AEW33" s="214"/>
      <c r="AEX33" s="214"/>
      <c r="AEY33" s="214"/>
      <c r="AEZ33" s="214"/>
      <c r="AFA33" s="214"/>
      <c r="AFB33" s="214"/>
      <c r="AFC33" s="214"/>
      <c r="AFD33" s="214"/>
      <c r="AFE33" s="214"/>
      <c r="AFF33" s="214"/>
      <c r="AFG33" s="214"/>
      <c r="AFH33" s="214"/>
      <c r="AFI33" s="214"/>
      <c r="AFJ33" s="214"/>
      <c r="AFK33" s="214"/>
      <c r="AFL33" s="214"/>
      <c r="AFM33" s="214"/>
      <c r="AFN33" s="214"/>
      <c r="AFO33" s="214"/>
      <c r="AFP33" s="214"/>
      <c r="AFQ33" s="214"/>
      <c r="AFR33" s="214"/>
      <c r="AFS33" s="214"/>
      <c r="AFT33" s="214"/>
      <c r="AFU33" s="214"/>
      <c r="AFV33" s="214"/>
      <c r="AFW33" s="214"/>
      <c r="AFX33" s="214"/>
      <c r="AFY33" s="214"/>
      <c r="AFZ33" s="214"/>
      <c r="AGA33" s="214"/>
      <c r="AGB33" s="214"/>
      <c r="AGC33" s="214"/>
      <c r="AGD33" s="214"/>
      <c r="AGE33" s="214"/>
      <c r="AGF33" s="214"/>
      <c r="AGG33" s="214"/>
      <c r="AGH33" s="214"/>
      <c r="AGI33" s="214"/>
      <c r="AGJ33" s="214"/>
      <c r="AGK33" s="214"/>
      <c r="AGL33" s="214"/>
      <c r="AGM33" s="214"/>
      <c r="AGN33" s="214"/>
      <c r="AGO33" s="214"/>
      <c r="AGP33" s="214"/>
      <c r="AGQ33" s="214"/>
      <c r="AGR33" s="214"/>
      <c r="AGS33" s="214"/>
      <c r="AGT33" s="214"/>
      <c r="AGU33" s="214"/>
      <c r="AGV33" s="214"/>
      <c r="AGW33" s="214"/>
      <c r="AGX33" s="214"/>
      <c r="AGY33" s="214"/>
      <c r="AGZ33" s="214"/>
      <c r="AHA33" s="214"/>
      <c r="AHB33" s="214"/>
      <c r="AHC33" s="214"/>
      <c r="AHD33" s="214"/>
      <c r="AHE33" s="214"/>
      <c r="AHF33" s="214"/>
      <c r="AHG33" s="214"/>
      <c r="AHH33" s="214"/>
      <c r="AHI33" s="214"/>
      <c r="AHJ33" s="214"/>
      <c r="AHK33" s="214"/>
      <c r="AHL33" s="214"/>
      <c r="AHM33" s="214"/>
      <c r="AHN33" s="214"/>
      <c r="AHO33" s="214"/>
      <c r="AHP33" s="214"/>
      <c r="AHQ33" s="214"/>
      <c r="AHR33" s="214"/>
      <c r="AHS33" s="214"/>
      <c r="AHT33" s="214"/>
      <c r="AHU33" s="214"/>
      <c r="AHV33" s="214"/>
      <c r="AHW33" s="214"/>
      <c r="AHX33" s="214"/>
      <c r="AHY33" s="214"/>
      <c r="AHZ33" s="214"/>
      <c r="AIA33" s="214"/>
      <c r="AIB33" s="214"/>
      <c r="AIC33" s="214"/>
      <c r="AID33" s="214"/>
      <c r="AIE33" s="214"/>
      <c r="AIF33" s="214"/>
      <c r="AIG33" s="214"/>
      <c r="AIH33" s="214"/>
      <c r="AII33" s="214"/>
      <c r="AIJ33" s="214"/>
      <c r="AIK33" s="214"/>
      <c r="AIL33" s="214"/>
      <c r="AIM33" s="214"/>
      <c r="AIN33" s="214"/>
      <c r="AIO33" s="214"/>
      <c r="AIP33" s="214"/>
      <c r="AIQ33" s="214"/>
      <c r="AIR33" s="214"/>
      <c r="AIS33" s="214"/>
      <c r="AIT33" s="214"/>
      <c r="AIU33" s="214"/>
      <c r="AIV33" s="214"/>
      <c r="AIW33" s="214"/>
      <c r="AIX33" s="214"/>
      <c r="AIY33" s="214"/>
      <c r="AIZ33" s="214"/>
      <c r="AJA33" s="214"/>
      <c r="AJB33" s="214"/>
      <c r="AJC33" s="214"/>
      <c r="AJD33" s="214"/>
      <c r="AJE33" s="214"/>
      <c r="AJF33" s="214"/>
      <c r="AJG33" s="214"/>
      <c r="AJH33" s="214"/>
      <c r="AJI33" s="214"/>
      <c r="AJJ33" s="214"/>
      <c r="AJK33" s="214"/>
      <c r="AJL33" s="214"/>
      <c r="AJM33" s="214"/>
      <c r="AJN33" s="214"/>
      <c r="AJO33" s="214"/>
      <c r="AJP33" s="214"/>
      <c r="AJQ33" s="214"/>
      <c r="AJR33" s="214"/>
      <c r="AJS33" s="214"/>
      <c r="AJT33" s="214"/>
      <c r="AJU33" s="214"/>
      <c r="AJV33" s="214"/>
      <c r="AJW33" s="214"/>
      <c r="AJX33" s="214"/>
      <c r="AJY33" s="214"/>
      <c r="AJZ33" s="214"/>
      <c r="AKA33" s="214"/>
      <c r="AKB33" s="214"/>
      <c r="AKC33" s="214"/>
      <c r="AKD33" s="214"/>
      <c r="AKE33" s="214"/>
      <c r="AKF33" s="214"/>
      <c r="AKG33" s="214"/>
      <c r="AKH33" s="214"/>
      <c r="AKI33" s="214"/>
      <c r="AKJ33" s="214"/>
      <c r="AKK33" s="214"/>
      <c r="AKL33" s="214"/>
      <c r="AKM33" s="214"/>
      <c r="AKN33" s="214"/>
      <c r="AKO33" s="214"/>
      <c r="AKP33" s="214"/>
      <c r="AKQ33" s="214"/>
      <c r="AKR33" s="214"/>
      <c r="AKS33" s="214"/>
      <c r="AKT33" s="214"/>
      <c r="AKU33" s="214"/>
      <c r="AKV33" s="214"/>
      <c r="AKW33" s="214"/>
      <c r="AKX33" s="214"/>
      <c r="AKY33" s="214"/>
      <c r="AKZ33" s="214"/>
      <c r="ALA33" s="214"/>
      <c r="ALB33" s="214"/>
      <c r="ALC33" s="214"/>
      <c r="ALD33" s="214"/>
      <c r="ALE33" s="214"/>
      <c r="ALF33" s="214"/>
      <c r="ALG33" s="214"/>
      <c r="ALH33" s="214"/>
      <c r="ALI33" s="214"/>
      <c r="ALJ33" s="214"/>
      <c r="ALK33" s="214"/>
      <c r="ALL33" s="214"/>
      <c r="ALM33" s="214"/>
      <c r="ALN33" s="214"/>
      <c r="ALO33" s="214"/>
      <c r="ALP33" s="214"/>
      <c r="ALQ33" s="214"/>
      <c r="ALR33" s="214"/>
      <c r="ALS33" s="214"/>
      <c r="ALT33" s="214"/>
      <c r="ALU33" s="214"/>
      <c r="ALV33" s="214"/>
      <c r="ALW33" s="214"/>
      <c r="ALX33" s="214"/>
      <c r="ALY33" s="214"/>
      <c r="ALZ33" s="214"/>
      <c r="AMA33" s="214"/>
      <c r="AMB33" s="214"/>
      <c r="AMC33" s="214"/>
      <c r="AMD33" s="214"/>
      <c r="AME33" s="214"/>
      <c r="AMF33" s="214"/>
      <c r="AMG33" s="214"/>
      <c r="AMH33" s="214"/>
      <c r="AMI33" s="214"/>
      <c r="AMJ33" s="214"/>
      <c r="AMK33" s="214"/>
      <c r="AML33" s="214"/>
      <c r="AMM33" s="214"/>
      <c r="AMN33" s="214"/>
      <c r="AMO33" s="214"/>
      <c r="AMP33" s="214"/>
      <c r="AMQ33" s="214"/>
      <c r="AMR33" s="214"/>
      <c r="AMS33" s="214"/>
      <c r="AMT33" s="214"/>
      <c r="AMU33" s="214"/>
      <c r="AMV33" s="214"/>
      <c r="AMW33" s="214"/>
      <c r="AMX33" s="214"/>
      <c r="AMY33" s="214"/>
      <c r="AMZ33" s="214"/>
      <c r="ANA33" s="214"/>
      <c r="ANB33" s="214"/>
      <c r="ANC33" s="214"/>
      <c r="AND33" s="214"/>
      <c r="ANE33" s="214"/>
      <c r="ANF33" s="214"/>
      <c r="ANG33" s="214"/>
      <c r="ANH33" s="214"/>
      <c r="ANI33" s="214"/>
      <c r="ANJ33" s="214"/>
      <c r="ANK33" s="214"/>
      <c r="ANL33" s="214"/>
      <c r="ANM33" s="214"/>
      <c r="ANN33" s="214"/>
      <c r="ANO33" s="214"/>
      <c r="ANP33" s="214"/>
      <c r="ANQ33" s="214"/>
      <c r="ANR33" s="214"/>
      <c r="ANS33" s="214"/>
      <c r="ANT33" s="214"/>
      <c r="ANU33" s="214"/>
      <c r="ANV33" s="214"/>
      <c r="ANW33" s="214"/>
      <c r="ANX33" s="214"/>
      <c r="ANY33" s="214"/>
      <c r="ANZ33" s="214"/>
      <c r="AOA33" s="214"/>
      <c r="AOB33" s="214"/>
      <c r="AOC33" s="214"/>
      <c r="AOD33" s="214"/>
      <c r="AOE33" s="214"/>
      <c r="AOF33" s="214"/>
      <c r="AOG33" s="214"/>
      <c r="AOH33" s="214"/>
      <c r="AOI33" s="214"/>
      <c r="AOJ33" s="214"/>
      <c r="AOK33" s="214"/>
      <c r="AOL33" s="214"/>
      <c r="AOM33" s="214"/>
      <c r="AON33" s="214"/>
      <c r="AOO33" s="214"/>
      <c r="AOP33" s="214"/>
      <c r="AOQ33" s="214"/>
      <c r="AOR33" s="214"/>
      <c r="AOS33" s="214"/>
      <c r="AOT33" s="214"/>
      <c r="AOU33" s="214"/>
      <c r="AOV33" s="214"/>
      <c r="AOW33" s="214"/>
      <c r="AOX33" s="214"/>
      <c r="AOY33" s="214"/>
      <c r="AOZ33" s="214"/>
      <c r="APA33" s="214"/>
      <c r="APB33" s="214"/>
      <c r="APC33" s="214"/>
      <c r="APD33" s="214"/>
      <c r="APE33" s="214"/>
      <c r="APF33" s="214"/>
      <c r="APG33" s="214"/>
      <c r="APH33" s="214"/>
      <c r="API33" s="214"/>
      <c r="APJ33" s="214"/>
      <c r="APK33" s="214"/>
      <c r="APL33" s="214"/>
      <c r="APM33" s="214"/>
      <c r="APN33" s="214"/>
      <c r="APO33" s="214"/>
      <c r="APP33" s="214"/>
      <c r="APQ33" s="214"/>
      <c r="APR33" s="214"/>
      <c r="APS33" s="214"/>
      <c r="APT33" s="214"/>
      <c r="APU33" s="214"/>
      <c r="APV33" s="214"/>
      <c r="APW33" s="214"/>
      <c r="APX33" s="214"/>
      <c r="APY33" s="214"/>
      <c r="APZ33" s="214"/>
      <c r="AQA33" s="214"/>
      <c r="AQB33" s="214"/>
      <c r="AQC33" s="214"/>
      <c r="AQD33" s="214"/>
      <c r="AQE33" s="214"/>
      <c r="AQF33" s="214"/>
      <c r="AQG33" s="214"/>
      <c r="AQH33" s="214"/>
      <c r="AQI33" s="214"/>
      <c r="AQJ33" s="214"/>
      <c r="AQK33" s="214"/>
      <c r="AQL33" s="214"/>
      <c r="AQM33" s="214"/>
      <c r="AQN33" s="214"/>
      <c r="AQO33" s="214"/>
      <c r="AQP33" s="214"/>
      <c r="AQQ33" s="214"/>
      <c r="AQR33" s="214"/>
      <c r="AQS33" s="214"/>
      <c r="AQT33" s="214"/>
      <c r="AQU33" s="214"/>
      <c r="AQV33" s="214"/>
      <c r="AQW33" s="214"/>
      <c r="AQX33" s="214"/>
      <c r="AQY33" s="214"/>
      <c r="AQZ33" s="214"/>
      <c r="ARA33" s="214"/>
      <c r="ARB33" s="214"/>
      <c r="ARC33" s="214"/>
      <c r="ARD33" s="214"/>
      <c r="ARE33" s="214"/>
      <c r="ARF33" s="214"/>
      <c r="ARG33" s="214"/>
      <c r="ARH33" s="214"/>
      <c r="ARI33" s="214"/>
      <c r="ARJ33" s="214"/>
      <c r="ARK33" s="214"/>
      <c r="ARL33" s="214"/>
      <c r="ARM33" s="214"/>
      <c r="ARN33" s="214"/>
      <c r="ARO33" s="214"/>
      <c r="ARP33" s="214"/>
      <c r="ARQ33" s="214"/>
      <c r="ARR33" s="214"/>
      <c r="ARS33" s="214"/>
      <c r="ART33" s="214"/>
      <c r="ARU33" s="214"/>
      <c r="ARV33" s="214"/>
      <c r="ARW33" s="214"/>
      <c r="ARX33" s="214"/>
      <c r="ARY33" s="214"/>
      <c r="ARZ33" s="214"/>
      <c r="ASA33" s="214"/>
      <c r="ASB33" s="214"/>
      <c r="ASC33" s="214"/>
      <c r="ASD33" s="214"/>
      <c r="ASE33" s="214"/>
      <c r="ASF33" s="214"/>
      <c r="ASG33" s="214"/>
      <c r="ASH33" s="214"/>
      <c r="ASI33" s="214"/>
      <c r="ASJ33" s="214"/>
      <c r="ASK33" s="214"/>
      <c r="ASL33" s="214"/>
      <c r="ASM33" s="214"/>
      <c r="ASN33" s="214"/>
      <c r="ASO33" s="214"/>
      <c r="ASP33" s="214"/>
      <c r="ASQ33" s="214"/>
      <c r="ASR33" s="214"/>
      <c r="ASS33" s="214"/>
      <c r="AST33" s="214"/>
      <c r="ASU33" s="214"/>
      <c r="ASV33" s="214"/>
      <c r="ASW33" s="214"/>
      <c r="ASX33" s="214"/>
      <c r="ASY33" s="214"/>
      <c r="ASZ33" s="214"/>
      <c r="ATA33" s="214"/>
      <c r="ATB33" s="214"/>
      <c r="ATC33" s="214"/>
      <c r="ATD33" s="214"/>
      <c r="ATE33" s="214"/>
      <c r="ATF33" s="214"/>
      <c r="ATG33" s="214"/>
      <c r="ATH33" s="214"/>
      <c r="ATI33" s="214"/>
      <c r="ATJ33" s="214"/>
      <c r="ATK33" s="214"/>
      <c r="ATL33" s="214"/>
      <c r="ATM33" s="214"/>
      <c r="ATN33" s="214"/>
      <c r="ATO33" s="214"/>
      <c r="ATP33" s="214"/>
      <c r="ATQ33" s="214"/>
      <c r="ATR33" s="214"/>
      <c r="ATS33" s="214"/>
      <c r="ATT33" s="214"/>
      <c r="ATU33" s="214"/>
      <c r="ATV33" s="214"/>
      <c r="ATW33" s="214"/>
      <c r="ATX33" s="214"/>
      <c r="ATY33" s="214"/>
      <c r="ATZ33" s="214"/>
      <c r="AUA33" s="214"/>
      <c r="AUB33" s="214"/>
      <c r="AUC33" s="214"/>
      <c r="AUD33" s="214"/>
      <c r="AUE33" s="214"/>
      <c r="AUF33" s="214"/>
      <c r="AUG33" s="214"/>
      <c r="AUH33" s="214"/>
      <c r="AUI33" s="214"/>
      <c r="AUJ33" s="214"/>
      <c r="AUK33" s="214"/>
      <c r="AUL33" s="214"/>
      <c r="AUM33" s="214"/>
      <c r="AUN33" s="214"/>
      <c r="AUO33" s="214"/>
      <c r="AUP33" s="214"/>
      <c r="AUQ33" s="214"/>
      <c r="AUR33" s="214"/>
      <c r="AUS33" s="214"/>
      <c r="AUT33" s="214"/>
      <c r="AUU33" s="214"/>
      <c r="AUV33" s="214"/>
      <c r="AUW33" s="214"/>
      <c r="AUX33" s="214"/>
      <c r="AUY33" s="214"/>
      <c r="AUZ33" s="214"/>
      <c r="AVA33" s="214"/>
      <c r="AVB33" s="214"/>
      <c r="AVC33" s="214"/>
      <c r="AVD33" s="214"/>
      <c r="AVE33" s="214"/>
      <c r="AVF33" s="214"/>
      <c r="AVG33" s="214"/>
      <c r="AVH33" s="214"/>
      <c r="AVI33" s="214"/>
      <c r="AVJ33" s="214"/>
      <c r="AVK33" s="214"/>
      <c r="AVL33" s="214"/>
      <c r="AVM33" s="214"/>
      <c r="AVN33" s="214"/>
      <c r="AVO33" s="214"/>
      <c r="AVP33" s="214"/>
      <c r="AVQ33" s="214"/>
      <c r="AVR33" s="214"/>
      <c r="AVS33" s="214"/>
      <c r="AVT33" s="214"/>
      <c r="AVU33" s="214"/>
      <c r="AVV33" s="214"/>
      <c r="AVW33" s="214"/>
      <c r="AVX33" s="214"/>
      <c r="AVY33" s="214"/>
      <c r="AVZ33" s="214"/>
      <c r="AWA33" s="214"/>
      <c r="AWB33" s="214"/>
      <c r="AWC33" s="214"/>
      <c r="AWD33" s="214"/>
      <c r="AWE33" s="214"/>
      <c r="AWF33" s="214"/>
      <c r="AWG33" s="214"/>
      <c r="AWH33" s="214"/>
      <c r="AWI33" s="214"/>
      <c r="AWJ33" s="214"/>
      <c r="AWK33" s="214"/>
      <c r="AWL33" s="214"/>
      <c r="AWM33" s="214"/>
      <c r="AWN33" s="214"/>
      <c r="AWO33" s="214"/>
      <c r="AWP33" s="214"/>
      <c r="AWQ33" s="214"/>
      <c r="AWR33" s="214"/>
      <c r="AWS33" s="214"/>
      <c r="AWT33" s="214"/>
      <c r="AWU33" s="214"/>
      <c r="AWV33" s="214"/>
      <c r="AWW33" s="214"/>
      <c r="AWX33" s="214"/>
      <c r="AWY33" s="214"/>
      <c r="AWZ33" s="214"/>
      <c r="AXA33" s="214"/>
      <c r="AXB33" s="214"/>
      <c r="AXC33" s="214"/>
      <c r="AXD33" s="214"/>
      <c r="AXE33" s="214"/>
      <c r="AXF33" s="214"/>
      <c r="AXG33" s="214"/>
      <c r="AXH33" s="214"/>
      <c r="AXI33" s="214"/>
      <c r="AXJ33" s="214"/>
      <c r="AXK33" s="214"/>
      <c r="AXL33" s="214"/>
      <c r="AXM33" s="214"/>
      <c r="AXN33" s="214"/>
      <c r="AXO33" s="214"/>
      <c r="AXP33" s="214"/>
      <c r="AXQ33" s="214"/>
      <c r="AXR33" s="214"/>
      <c r="AXS33" s="214"/>
      <c r="AXT33" s="214"/>
      <c r="AXU33" s="214"/>
      <c r="AXV33" s="214"/>
      <c r="AXW33" s="214"/>
      <c r="AXX33" s="214"/>
      <c r="AXY33" s="214"/>
      <c r="AXZ33" s="214"/>
      <c r="AYA33" s="214"/>
      <c r="AYB33" s="214"/>
      <c r="AYC33" s="214"/>
      <c r="AYD33" s="214"/>
      <c r="AYE33" s="214"/>
      <c r="AYF33" s="214"/>
      <c r="AYG33" s="214"/>
      <c r="AYH33" s="214"/>
      <c r="AYI33" s="214"/>
      <c r="AYJ33" s="214"/>
      <c r="AYK33" s="214"/>
      <c r="AYL33" s="214"/>
      <c r="AYM33" s="214"/>
      <c r="AYN33" s="214"/>
      <c r="AYO33" s="214"/>
      <c r="AYP33" s="214"/>
      <c r="AYQ33" s="214"/>
      <c r="AYR33" s="214"/>
      <c r="AYS33" s="214"/>
      <c r="AYT33" s="214"/>
      <c r="AYU33" s="214"/>
      <c r="AYV33" s="214"/>
      <c r="AYW33" s="214"/>
      <c r="AYX33" s="214"/>
      <c r="AYY33" s="214"/>
      <c r="AYZ33" s="214"/>
      <c r="AZA33" s="214"/>
      <c r="AZB33" s="214"/>
      <c r="AZC33" s="214"/>
      <c r="AZD33" s="214"/>
      <c r="AZE33" s="214"/>
      <c r="AZF33" s="214"/>
      <c r="AZG33" s="214"/>
      <c r="AZH33" s="214"/>
      <c r="AZI33" s="214"/>
      <c r="AZJ33" s="214"/>
      <c r="AZK33" s="214"/>
      <c r="AZL33" s="214"/>
      <c r="AZM33" s="214"/>
      <c r="AZN33" s="214"/>
      <c r="AZO33" s="214"/>
      <c r="AZP33" s="214"/>
      <c r="AZQ33" s="214"/>
      <c r="AZR33" s="214"/>
      <c r="AZS33" s="214"/>
      <c r="AZT33" s="214"/>
      <c r="AZU33" s="214"/>
      <c r="AZV33" s="214"/>
      <c r="AZW33" s="214"/>
      <c r="AZX33" s="214"/>
      <c r="AZY33" s="214"/>
      <c r="AZZ33" s="214"/>
      <c r="BAA33" s="214"/>
      <c r="BAB33" s="214"/>
      <c r="BAC33" s="214"/>
      <c r="BAD33" s="214"/>
      <c r="BAE33" s="214"/>
      <c r="BAF33" s="214"/>
      <c r="BAG33" s="214"/>
      <c r="BAH33" s="214"/>
      <c r="BAI33" s="214"/>
      <c r="BAJ33" s="214"/>
      <c r="BAK33" s="214"/>
      <c r="BAL33" s="214"/>
      <c r="BAM33" s="214"/>
      <c r="BAN33" s="214"/>
      <c r="BAO33" s="214"/>
      <c r="BAP33" s="214"/>
      <c r="BAQ33" s="214"/>
      <c r="BAR33" s="214"/>
      <c r="BAS33" s="214"/>
      <c r="BAT33" s="214"/>
      <c r="BAU33" s="214"/>
      <c r="BAV33" s="214"/>
      <c r="BAW33" s="214"/>
      <c r="BAX33" s="214"/>
      <c r="BAY33" s="214"/>
      <c r="BAZ33" s="214"/>
      <c r="BBA33" s="214"/>
      <c r="BBB33" s="214"/>
      <c r="BBC33" s="214"/>
      <c r="BBD33" s="214"/>
      <c r="BBE33" s="214"/>
      <c r="BBF33" s="214"/>
      <c r="BBG33" s="214"/>
      <c r="BBH33" s="214"/>
      <c r="BBI33" s="214"/>
      <c r="BBJ33" s="214"/>
      <c r="BBK33" s="214"/>
      <c r="BBL33" s="214"/>
      <c r="BBM33" s="214"/>
      <c r="BBN33" s="214"/>
      <c r="BBO33" s="214"/>
      <c r="BBP33" s="214"/>
      <c r="BBQ33" s="214"/>
      <c r="BBR33" s="214"/>
      <c r="BBS33" s="214"/>
      <c r="BBT33" s="214"/>
      <c r="BBU33" s="214"/>
      <c r="BBV33" s="214"/>
      <c r="BBW33" s="214"/>
      <c r="BBX33" s="214"/>
      <c r="BBY33" s="214"/>
      <c r="BBZ33" s="214"/>
      <c r="BCA33" s="214"/>
      <c r="BCB33" s="214"/>
      <c r="BCC33" s="214"/>
      <c r="BCD33" s="214"/>
      <c r="BCE33" s="214"/>
      <c r="BCF33" s="214"/>
      <c r="BCG33" s="214"/>
      <c r="BCH33" s="214"/>
      <c r="BCI33" s="214"/>
      <c r="BCJ33" s="214"/>
      <c r="BCK33" s="214"/>
      <c r="BCL33" s="214"/>
      <c r="BCM33" s="214"/>
      <c r="BCN33" s="214"/>
      <c r="BCO33" s="214"/>
      <c r="BCP33" s="214"/>
      <c r="BCQ33" s="214"/>
      <c r="BCR33" s="214"/>
      <c r="BCS33" s="214"/>
      <c r="BCT33" s="214"/>
      <c r="BCU33" s="214"/>
      <c r="BCV33" s="214"/>
      <c r="BCW33" s="214"/>
      <c r="BCX33" s="214"/>
      <c r="BCY33" s="214"/>
      <c r="BCZ33" s="214"/>
      <c r="BDA33" s="214"/>
      <c r="BDB33" s="214"/>
      <c r="BDC33" s="214"/>
      <c r="BDD33" s="214"/>
      <c r="BDE33" s="214"/>
      <c r="BDF33" s="214"/>
      <c r="BDG33" s="214"/>
      <c r="BDH33" s="214"/>
      <c r="BDI33" s="214"/>
      <c r="BDJ33" s="214"/>
      <c r="BDK33" s="214"/>
      <c r="BDL33" s="214"/>
      <c r="BDM33" s="214"/>
      <c r="BDN33" s="214"/>
      <c r="BDO33" s="214"/>
      <c r="BDP33" s="214"/>
      <c r="BDQ33" s="214"/>
      <c r="BDR33" s="214"/>
      <c r="BDS33" s="214"/>
      <c r="BDT33" s="214"/>
      <c r="BDU33" s="214"/>
      <c r="BDV33" s="214"/>
      <c r="BDW33" s="214"/>
      <c r="BDX33" s="214"/>
      <c r="BDY33" s="214"/>
      <c r="BDZ33" s="214"/>
      <c r="BEA33" s="214"/>
      <c r="BEB33" s="214"/>
      <c r="BEC33" s="214"/>
      <c r="BED33" s="214"/>
      <c r="BEE33" s="214"/>
      <c r="BEF33" s="214"/>
      <c r="BEG33" s="214"/>
      <c r="BEH33" s="214"/>
      <c r="BEI33" s="214"/>
      <c r="BEJ33" s="214"/>
      <c r="BEK33" s="214"/>
      <c r="BEL33" s="214"/>
      <c r="BEM33" s="214"/>
      <c r="BEN33" s="214"/>
      <c r="BEO33" s="214"/>
      <c r="BEP33" s="214"/>
      <c r="BEQ33" s="214"/>
      <c r="BER33" s="214"/>
      <c r="BES33" s="214"/>
      <c r="BET33" s="214"/>
      <c r="BEU33" s="214"/>
      <c r="BEV33" s="214"/>
      <c r="BEW33" s="214"/>
      <c r="BEX33" s="214"/>
      <c r="BEY33" s="214"/>
      <c r="BEZ33" s="214"/>
      <c r="BFA33" s="214"/>
      <c r="BFB33" s="214"/>
      <c r="BFC33" s="214"/>
      <c r="BFD33" s="214"/>
      <c r="BFE33" s="214"/>
      <c r="BFF33" s="214"/>
      <c r="BFG33" s="214"/>
      <c r="BFH33" s="214"/>
      <c r="BFI33" s="214"/>
      <c r="BFJ33" s="214"/>
      <c r="BFK33" s="214"/>
      <c r="BFL33" s="214"/>
      <c r="BFM33" s="214"/>
      <c r="BFN33" s="214"/>
      <c r="BFO33" s="214"/>
      <c r="BFP33" s="214"/>
      <c r="BFQ33" s="214"/>
      <c r="BFR33" s="214"/>
      <c r="BFS33" s="214"/>
      <c r="BFT33" s="214"/>
      <c r="BFU33" s="214"/>
      <c r="BFV33" s="214"/>
      <c r="BFW33" s="214"/>
      <c r="BFX33" s="214"/>
      <c r="BFY33" s="214"/>
      <c r="BFZ33" s="214"/>
      <c r="BGA33" s="214"/>
      <c r="BGB33" s="214"/>
      <c r="BGC33" s="214"/>
      <c r="BGD33" s="214"/>
      <c r="BGE33" s="214"/>
      <c r="BGF33" s="214"/>
      <c r="BGG33" s="214"/>
      <c r="BGH33" s="214"/>
      <c r="BGI33" s="214"/>
      <c r="BGJ33" s="214"/>
      <c r="BGK33" s="214"/>
      <c r="BGL33" s="214"/>
      <c r="BGM33" s="214"/>
      <c r="BGN33" s="214"/>
      <c r="BGO33" s="214"/>
      <c r="BGP33" s="214"/>
      <c r="BGQ33" s="214"/>
      <c r="BGR33" s="214"/>
      <c r="BGS33" s="214"/>
      <c r="BGT33" s="214"/>
      <c r="BGU33" s="214"/>
      <c r="BGV33" s="214"/>
      <c r="BGW33" s="214"/>
      <c r="BGX33" s="214"/>
      <c r="BGY33" s="214"/>
      <c r="BGZ33" s="214"/>
      <c r="BHA33" s="214"/>
      <c r="BHB33" s="214"/>
      <c r="BHC33" s="214"/>
      <c r="BHD33" s="214"/>
      <c r="BHE33" s="214"/>
      <c r="BHF33" s="214"/>
      <c r="BHG33" s="214"/>
      <c r="BHH33" s="214"/>
      <c r="BHI33" s="214"/>
      <c r="BHJ33" s="214"/>
      <c r="BHK33" s="214"/>
      <c r="BHL33" s="214"/>
      <c r="BHM33" s="214"/>
      <c r="BHN33" s="214"/>
      <c r="BHO33" s="214"/>
      <c r="BHP33" s="214"/>
      <c r="BHQ33" s="214"/>
      <c r="BHR33" s="214"/>
      <c r="BHS33" s="214"/>
      <c r="BHT33" s="214"/>
      <c r="BHU33" s="214"/>
      <c r="BHV33" s="214"/>
      <c r="BHW33" s="214"/>
      <c r="BHX33" s="214"/>
      <c r="BHY33" s="214"/>
      <c r="BHZ33" s="214"/>
      <c r="BIA33" s="214"/>
      <c r="BIB33" s="214"/>
      <c r="BIC33" s="214"/>
      <c r="BID33" s="214"/>
      <c r="BIE33" s="214"/>
      <c r="BIF33" s="214"/>
      <c r="BIG33" s="214"/>
      <c r="BIH33" s="214"/>
      <c r="BII33" s="214"/>
      <c r="BIJ33" s="214"/>
      <c r="BIK33" s="214"/>
      <c r="BIL33" s="214"/>
      <c r="BIM33" s="214"/>
      <c r="BIN33" s="214"/>
      <c r="BIO33" s="214"/>
      <c r="BIP33" s="214"/>
      <c r="BIQ33" s="214"/>
      <c r="BIR33" s="214"/>
      <c r="BIS33" s="214"/>
      <c r="BIT33" s="214"/>
      <c r="BIU33" s="214"/>
      <c r="BIV33" s="214"/>
      <c r="BIW33" s="214"/>
      <c r="BIX33" s="214"/>
      <c r="BIY33" s="214"/>
      <c r="BIZ33" s="214"/>
      <c r="BJA33" s="214"/>
      <c r="BJB33" s="214"/>
      <c r="BJC33" s="214"/>
      <c r="BJD33" s="214"/>
      <c r="BJE33" s="214"/>
      <c r="BJF33" s="214"/>
      <c r="BJG33" s="214"/>
      <c r="BJH33" s="214"/>
      <c r="BJI33" s="214"/>
      <c r="BJJ33" s="214"/>
      <c r="BJK33" s="214"/>
      <c r="BJL33" s="214"/>
      <c r="BJM33" s="214"/>
      <c r="BJN33" s="214"/>
      <c r="BJO33" s="214"/>
      <c r="BJP33" s="214"/>
      <c r="BJQ33" s="214"/>
      <c r="BJR33" s="214"/>
      <c r="BJS33" s="214"/>
      <c r="BJT33" s="214"/>
      <c r="BJU33" s="214"/>
      <c r="BJV33" s="214"/>
      <c r="BJW33" s="214"/>
      <c r="BJX33" s="214"/>
      <c r="BJY33" s="214"/>
      <c r="BJZ33" s="214"/>
      <c r="BKA33" s="214"/>
      <c r="BKB33" s="214"/>
      <c r="BKC33" s="214"/>
      <c r="BKD33" s="214"/>
      <c r="BKE33" s="214"/>
      <c r="BKF33" s="214"/>
      <c r="BKG33" s="214"/>
      <c r="BKH33" s="214"/>
      <c r="BKI33" s="214"/>
      <c r="BKJ33" s="214"/>
      <c r="BKK33" s="214"/>
      <c r="BKL33" s="214"/>
      <c r="BKM33" s="214"/>
      <c r="BKN33" s="214"/>
      <c r="BKO33" s="214"/>
      <c r="BKP33" s="214"/>
      <c r="BKQ33" s="214"/>
      <c r="BKR33" s="214"/>
      <c r="BKS33" s="214"/>
      <c r="BKT33" s="214"/>
      <c r="BKU33" s="214"/>
      <c r="BKV33" s="214"/>
      <c r="BKW33" s="214"/>
      <c r="BKX33" s="214"/>
      <c r="BKY33" s="214"/>
      <c r="BKZ33" s="214"/>
      <c r="BLA33" s="214"/>
      <c r="BLB33" s="214"/>
      <c r="BLC33" s="214"/>
      <c r="BLD33" s="214"/>
      <c r="BLE33" s="214"/>
      <c r="BLF33" s="214"/>
      <c r="BLG33" s="214"/>
      <c r="BLH33" s="214"/>
      <c r="BLI33" s="214"/>
      <c r="BLJ33" s="214"/>
      <c r="BLK33" s="214"/>
      <c r="BLL33" s="214"/>
      <c r="BLM33" s="214"/>
      <c r="BLN33" s="214"/>
      <c r="BLO33" s="214"/>
      <c r="BLP33" s="231"/>
    </row>
    <row r="34" spans="1:1680" s="232" customFormat="1" ht="16.5" customHeight="1" x14ac:dyDescent="0.25">
      <c r="A34" s="463"/>
      <c r="B34" s="454"/>
      <c r="C34" s="457"/>
      <c r="D34" s="230" t="s">
        <v>43</v>
      </c>
      <c r="E34" s="234">
        <v>80</v>
      </c>
      <c r="F34" s="237">
        <v>0</v>
      </c>
      <c r="G34" s="222">
        <f t="shared" si="6"/>
        <v>0</v>
      </c>
      <c r="H34" s="439">
        <v>13</v>
      </c>
      <c r="I34" s="439" t="s">
        <v>468</v>
      </c>
      <c r="J34" s="439">
        <v>5</v>
      </c>
      <c r="K34" s="473">
        <v>65.7</v>
      </c>
      <c r="L34" s="439">
        <f>K34/J34*100</f>
        <v>1314</v>
      </c>
      <c r="M34" s="471" t="s">
        <v>469</v>
      </c>
      <c r="N34" s="471" t="s">
        <v>464</v>
      </c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214"/>
      <c r="DE34" s="214"/>
      <c r="DF34" s="214"/>
      <c r="DG34" s="214"/>
      <c r="DH34" s="214"/>
      <c r="DI34" s="214"/>
      <c r="DJ34" s="214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4"/>
      <c r="EC34" s="214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14"/>
      <c r="EQ34" s="214"/>
      <c r="ER34" s="214"/>
      <c r="ES34" s="214"/>
      <c r="ET34" s="214"/>
      <c r="EU34" s="214"/>
      <c r="EV34" s="214"/>
      <c r="EW34" s="214"/>
      <c r="EX34" s="214"/>
      <c r="EY34" s="214"/>
      <c r="EZ34" s="214"/>
      <c r="FA34" s="214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  <c r="GT34" s="214"/>
      <c r="GU34" s="214"/>
      <c r="GV34" s="214"/>
      <c r="GW34" s="214"/>
      <c r="GX34" s="214"/>
      <c r="GY34" s="214"/>
      <c r="GZ34" s="214"/>
      <c r="HA34" s="214"/>
      <c r="HB34" s="214"/>
      <c r="HC34" s="214"/>
      <c r="HD34" s="214"/>
      <c r="HE34" s="214"/>
      <c r="HF34" s="214"/>
      <c r="HG34" s="214"/>
      <c r="HH34" s="214"/>
      <c r="HI34" s="214"/>
      <c r="HJ34" s="214"/>
      <c r="HK34" s="214"/>
      <c r="HL34" s="214"/>
      <c r="HM34" s="214"/>
      <c r="HN34" s="214"/>
      <c r="HO34" s="214"/>
      <c r="HP34" s="214"/>
      <c r="HQ34" s="214"/>
      <c r="HR34" s="214"/>
      <c r="HS34" s="214"/>
      <c r="HT34" s="214"/>
      <c r="HU34" s="214"/>
      <c r="HV34" s="214"/>
      <c r="HW34" s="214"/>
      <c r="HX34" s="214"/>
      <c r="HY34" s="214"/>
      <c r="HZ34" s="214"/>
      <c r="IA34" s="214"/>
      <c r="IB34" s="214"/>
      <c r="IC34" s="214"/>
      <c r="ID34" s="214"/>
      <c r="IE34" s="214"/>
      <c r="IF34" s="214"/>
      <c r="IG34" s="214"/>
      <c r="IH34" s="214"/>
      <c r="II34" s="214"/>
      <c r="IJ34" s="214"/>
      <c r="IK34" s="214"/>
      <c r="IL34" s="214"/>
      <c r="IM34" s="214"/>
      <c r="IN34" s="214"/>
      <c r="IO34" s="214"/>
      <c r="IP34" s="214"/>
      <c r="IQ34" s="214"/>
      <c r="IR34" s="214"/>
      <c r="IS34" s="214"/>
      <c r="IT34" s="214"/>
      <c r="IU34" s="214"/>
      <c r="IV34" s="214"/>
      <c r="IW34" s="214"/>
      <c r="IX34" s="214"/>
      <c r="IY34" s="214"/>
      <c r="IZ34" s="214"/>
      <c r="JA34" s="214"/>
      <c r="JB34" s="214"/>
      <c r="JC34" s="214"/>
      <c r="JD34" s="214"/>
      <c r="JE34" s="214"/>
      <c r="JF34" s="214"/>
      <c r="JG34" s="214"/>
      <c r="JH34" s="214"/>
      <c r="JI34" s="214"/>
      <c r="JJ34" s="214"/>
      <c r="JK34" s="214"/>
      <c r="JL34" s="214"/>
      <c r="JM34" s="214"/>
      <c r="JN34" s="214"/>
      <c r="JO34" s="214"/>
      <c r="JP34" s="214"/>
      <c r="JQ34" s="214"/>
      <c r="JR34" s="214"/>
      <c r="JS34" s="214"/>
      <c r="JT34" s="214"/>
      <c r="JU34" s="214"/>
      <c r="JV34" s="214"/>
      <c r="JW34" s="214"/>
      <c r="JX34" s="214"/>
      <c r="JY34" s="214"/>
      <c r="JZ34" s="214"/>
      <c r="KA34" s="214"/>
      <c r="KB34" s="214"/>
      <c r="KC34" s="214"/>
      <c r="KD34" s="214"/>
      <c r="KE34" s="214"/>
      <c r="KF34" s="214"/>
      <c r="KG34" s="214"/>
      <c r="KH34" s="214"/>
      <c r="KI34" s="214"/>
      <c r="KJ34" s="214"/>
      <c r="KK34" s="214"/>
      <c r="KL34" s="214"/>
      <c r="KM34" s="214"/>
      <c r="KN34" s="214"/>
      <c r="KO34" s="214"/>
      <c r="KP34" s="214"/>
      <c r="KQ34" s="214"/>
      <c r="KR34" s="214"/>
      <c r="KS34" s="214"/>
      <c r="KT34" s="214"/>
      <c r="KU34" s="214"/>
      <c r="KV34" s="214"/>
      <c r="KW34" s="214"/>
      <c r="KX34" s="214"/>
      <c r="KY34" s="214"/>
      <c r="KZ34" s="214"/>
      <c r="LA34" s="214"/>
      <c r="LB34" s="214"/>
      <c r="LC34" s="214"/>
      <c r="LD34" s="214"/>
      <c r="LE34" s="214"/>
      <c r="LF34" s="214"/>
      <c r="LG34" s="214"/>
      <c r="LH34" s="214"/>
      <c r="LI34" s="214"/>
      <c r="LJ34" s="214"/>
      <c r="LK34" s="214"/>
      <c r="LL34" s="214"/>
      <c r="LM34" s="214"/>
      <c r="LN34" s="214"/>
      <c r="LO34" s="214"/>
      <c r="LP34" s="214"/>
      <c r="LQ34" s="214"/>
      <c r="LR34" s="214"/>
      <c r="LS34" s="214"/>
      <c r="LT34" s="214"/>
      <c r="LU34" s="214"/>
      <c r="LV34" s="214"/>
      <c r="LW34" s="214"/>
      <c r="LX34" s="214"/>
      <c r="LY34" s="214"/>
      <c r="LZ34" s="214"/>
      <c r="MA34" s="214"/>
      <c r="MB34" s="214"/>
      <c r="MC34" s="214"/>
      <c r="MD34" s="214"/>
      <c r="ME34" s="214"/>
      <c r="MF34" s="214"/>
      <c r="MG34" s="214"/>
      <c r="MH34" s="214"/>
      <c r="MI34" s="214"/>
      <c r="MJ34" s="214"/>
      <c r="MK34" s="214"/>
      <c r="ML34" s="214"/>
      <c r="MM34" s="214"/>
      <c r="MN34" s="214"/>
      <c r="MO34" s="214"/>
      <c r="MP34" s="214"/>
      <c r="MQ34" s="214"/>
      <c r="MR34" s="214"/>
      <c r="MS34" s="214"/>
      <c r="MT34" s="214"/>
      <c r="MU34" s="214"/>
      <c r="MV34" s="214"/>
      <c r="MW34" s="214"/>
      <c r="MX34" s="214"/>
      <c r="MY34" s="214"/>
      <c r="MZ34" s="214"/>
      <c r="NA34" s="214"/>
      <c r="NB34" s="214"/>
      <c r="NC34" s="214"/>
      <c r="ND34" s="214"/>
      <c r="NE34" s="214"/>
      <c r="NF34" s="214"/>
      <c r="NG34" s="214"/>
      <c r="NH34" s="214"/>
      <c r="NI34" s="214"/>
      <c r="NJ34" s="214"/>
      <c r="NK34" s="214"/>
      <c r="NL34" s="214"/>
      <c r="NM34" s="214"/>
      <c r="NN34" s="214"/>
      <c r="NO34" s="214"/>
      <c r="NP34" s="214"/>
      <c r="NQ34" s="214"/>
      <c r="NR34" s="214"/>
      <c r="NS34" s="214"/>
      <c r="NT34" s="214"/>
      <c r="NU34" s="214"/>
      <c r="NV34" s="214"/>
      <c r="NW34" s="214"/>
      <c r="NX34" s="214"/>
      <c r="NY34" s="214"/>
      <c r="NZ34" s="214"/>
      <c r="OA34" s="214"/>
      <c r="OB34" s="214"/>
      <c r="OC34" s="214"/>
      <c r="OD34" s="214"/>
      <c r="OE34" s="214"/>
      <c r="OF34" s="214"/>
      <c r="OG34" s="214"/>
      <c r="OH34" s="214"/>
      <c r="OI34" s="214"/>
      <c r="OJ34" s="214"/>
      <c r="OK34" s="214"/>
      <c r="OL34" s="214"/>
      <c r="OM34" s="214"/>
      <c r="ON34" s="214"/>
      <c r="OO34" s="214"/>
      <c r="OP34" s="214"/>
      <c r="OQ34" s="214"/>
      <c r="OR34" s="214"/>
      <c r="OS34" s="214"/>
      <c r="OT34" s="214"/>
      <c r="OU34" s="214"/>
      <c r="OV34" s="214"/>
      <c r="OW34" s="214"/>
      <c r="OX34" s="214"/>
      <c r="OY34" s="214"/>
      <c r="OZ34" s="214"/>
      <c r="PA34" s="214"/>
      <c r="PB34" s="214"/>
      <c r="PC34" s="214"/>
      <c r="PD34" s="214"/>
      <c r="PE34" s="214"/>
      <c r="PF34" s="214"/>
      <c r="PG34" s="214"/>
      <c r="PH34" s="214"/>
      <c r="PI34" s="214"/>
      <c r="PJ34" s="214"/>
      <c r="PK34" s="214"/>
      <c r="PL34" s="214"/>
      <c r="PM34" s="214"/>
      <c r="PN34" s="214"/>
      <c r="PO34" s="214"/>
      <c r="PP34" s="214"/>
      <c r="PQ34" s="214"/>
      <c r="PR34" s="214"/>
      <c r="PS34" s="214"/>
      <c r="PT34" s="214"/>
      <c r="PU34" s="214"/>
      <c r="PV34" s="214"/>
      <c r="PW34" s="214"/>
      <c r="PX34" s="214"/>
      <c r="PY34" s="214"/>
      <c r="PZ34" s="214"/>
      <c r="QA34" s="214"/>
      <c r="QB34" s="214"/>
      <c r="QC34" s="214"/>
      <c r="QD34" s="214"/>
      <c r="QE34" s="214"/>
      <c r="QF34" s="214"/>
      <c r="QG34" s="214"/>
      <c r="QH34" s="214"/>
      <c r="QI34" s="214"/>
      <c r="QJ34" s="214"/>
      <c r="QK34" s="214"/>
      <c r="QL34" s="214"/>
      <c r="QM34" s="214"/>
      <c r="QN34" s="214"/>
      <c r="QO34" s="214"/>
      <c r="QP34" s="214"/>
      <c r="QQ34" s="214"/>
      <c r="QR34" s="214"/>
      <c r="QS34" s="214"/>
      <c r="QT34" s="214"/>
      <c r="QU34" s="214"/>
      <c r="QV34" s="214"/>
      <c r="QW34" s="214"/>
      <c r="QX34" s="214"/>
      <c r="QY34" s="214"/>
      <c r="QZ34" s="214"/>
      <c r="RA34" s="214"/>
      <c r="RB34" s="214"/>
      <c r="RC34" s="214"/>
      <c r="RD34" s="214"/>
      <c r="RE34" s="214"/>
      <c r="RF34" s="214"/>
      <c r="RG34" s="214"/>
      <c r="RH34" s="214"/>
      <c r="RI34" s="214"/>
      <c r="RJ34" s="214"/>
      <c r="RK34" s="214"/>
      <c r="RL34" s="214"/>
      <c r="RM34" s="214"/>
      <c r="RN34" s="214"/>
      <c r="RO34" s="214"/>
      <c r="RP34" s="214"/>
      <c r="RQ34" s="214"/>
      <c r="RR34" s="214"/>
      <c r="RS34" s="214"/>
      <c r="RT34" s="214"/>
      <c r="RU34" s="214"/>
      <c r="RV34" s="214"/>
      <c r="RW34" s="214"/>
      <c r="RX34" s="214"/>
      <c r="RY34" s="214"/>
      <c r="RZ34" s="214"/>
      <c r="SA34" s="214"/>
      <c r="SB34" s="214"/>
      <c r="SC34" s="214"/>
      <c r="SD34" s="214"/>
      <c r="SE34" s="214"/>
      <c r="SF34" s="214"/>
      <c r="SG34" s="214"/>
      <c r="SH34" s="214"/>
      <c r="SI34" s="214"/>
      <c r="SJ34" s="214"/>
      <c r="SK34" s="214"/>
      <c r="SL34" s="214"/>
      <c r="SM34" s="214"/>
      <c r="SN34" s="214"/>
      <c r="SO34" s="214"/>
      <c r="SP34" s="214"/>
      <c r="SQ34" s="214"/>
      <c r="SR34" s="214"/>
      <c r="SS34" s="214"/>
      <c r="ST34" s="214"/>
      <c r="SU34" s="214"/>
      <c r="SV34" s="214"/>
      <c r="SW34" s="214"/>
      <c r="SX34" s="214"/>
      <c r="SY34" s="214"/>
      <c r="SZ34" s="214"/>
      <c r="TA34" s="214"/>
      <c r="TB34" s="214"/>
      <c r="TC34" s="214"/>
      <c r="TD34" s="214"/>
      <c r="TE34" s="214"/>
      <c r="TF34" s="214"/>
      <c r="TG34" s="214"/>
      <c r="TH34" s="214"/>
      <c r="TI34" s="214"/>
      <c r="TJ34" s="214"/>
      <c r="TK34" s="214"/>
      <c r="TL34" s="214"/>
      <c r="TM34" s="214"/>
      <c r="TN34" s="214"/>
      <c r="TO34" s="214"/>
      <c r="TP34" s="214"/>
      <c r="TQ34" s="214"/>
      <c r="TR34" s="214"/>
      <c r="TS34" s="214"/>
      <c r="TT34" s="214"/>
      <c r="TU34" s="214"/>
      <c r="TV34" s="214"/>
      <c r="TW34" s="214"/>
      <c r="TX34" s="214"/>
      <c r="TY34" s="214"/>
      <c r="TZ34" s="214"/>
      <c r="UA34" s="214"/>
      <c r="UB34" s="214"/>
      <c r="UC34" s="214"/>
      <c r="UD34" s="214"/>
      <c r="UE34" s="214"/>
      <c r="UF34" s="214"/>
      <c r="UG34" s="214"/>
      <c r="UH34" s="214"/>
      <c r="UI34" s="214"/>
      <c r="UJ34" s="214"/>
      <c r="UK34" s="214"/>
      <c r="UL34" s="214"/>
      <c r="UM34" s="214"/>
      <c r="UN34" s="214"/>
      <c r="UO34" s="214"/>
      <c r="UP34" s="214"/>
      <c r="UQ34" s="214"/>
      <c r="UR34" s="214"/>
      <c r="US34" s="214"/>
      <c r="UT34" s="214"/>
      <c r="UU34" s="214"/>
      <c r="UV34" s="214"/>
      <c r="UW34" s="214"/>
      <c r="UX34" s="214"/>
      <c r="UY34" s="214"/>
      <c r="UZ34" s="214"/>
      <c r="VA34" s="214"/>
      <c r="VB34" s="214"/>
      <c r="VC34" s="214"/>
      <c r="VD34" s="214"/>
      <c r="VE34" s="214"/>
      <c r="VF34" s="214"/>
      <c r="VG34" s="214"/>
      <c r="VH34" s="214"/>
      <c r="VI34" s="214"/>
      <c r="VJ34" s="214"/>
      <c r="VK34" s="214"/>
      <c r="VL34" s="214"/>
      <c r="VM34" s="214"/>
      <c r="VN34" s="214"/>
      <c r="VO34" s="214"/>
      <c r="VP34" s="214"/>
      <c r="VQ34" s="214"/>
      <c r="VR34" s="214"/>
      <c r="VS34" s="214"/>
      <c r="VT34" s="214"/>
      <c r="VU34" s="214"/>
      <c r="VV34" s="214"/>
      <c r="VW34" s="214"/>
      <c r="VX34" s="214"/>
      <c r="VY34" s="214"/>
      <c r="VZ34" s="214"/>
      <c r="WA34" s="214"/>
      <c r="WB34" s="214"/>
      <c r="WC34" s="214"/>
      <c r="WD34" s="214"/>
      <c r="WE34" s="214"/>
      <c r="WF34" s="214"/>
      <c r="WG34" s="214"/>
      <c r="WH34" s="214"/>
      <c r="WI34" s="214"/>
      <c r="WJ34" s="214"/>
      <c r="WK34" s="214"/>
      <c r="WL34" s="214"/>
      <c r="WM34" s="214"/>
      <c r="WN34" s="214"/>
      <c r="WO34" s="214"/>
      <c r="WP34" s="214"/>
      <c r="WQ34" s="214"/>
      <c r="WR34" s="214"/>
      <c r="WS34" s="214"/>
      <c r="WT34" s="214"/>
      <c r="WU34" s="214"/>
      <c r="WV34" s="214"/>
      <c r="WW34" s="214"/>
      <c r="WX34" s="214"/>
      <c r="WY34" s="214"/>
      <c r="WZ34" s="214"/>
      <c r="XA34" s="214"/>
      <c r="XB34" s="214"/>
      <c r="XC34" s="214"/>
      <c r="XD34" s="214"/>
      <c r="XE34" s="214"/>
      <c r="XF34" s="214"/>
      <c r="XG34" s="214"/>
      <c r="XH34" s="214"/>
      <c r="XI34" s="214"/>
      <c r="XJ34" s="214"/>
      <c r="XK34" s="214"/>
      <c r="XL34" s="214"/>
      <c r="XM34" s="214"/>
      <c r="XN34" s="214"/>
      <c r="XO34" s="214"/>
      <c r="XP34" s="214"/>
      <c r="XQ34" s="214"/>
      <c r="XR34" s="214"/>
      <c r="XS34" s="214"/>
      <c r="XT34" s="214"/>
      <c r="XU34" s="214"/>
      <c r="XV34" s="214"/>
      <c r="XW34" s="214"/>
      <c r="XX34" s="214"/>
      <c r="XY34" s="214"/>
      <c r="XZ34" s="214"/>
      <c r="YA34" s="214"/>
      <c r="YB34" s="214"/>
      <c r="YC34" s="214"/>
      <c r="YD34" s="214"/>
      <c r="YE34" s="214"/>
      <c r="YF34" s="214"/>
      <c r="YG34" s="214"/>
      <c r="YH34" s="214"/>
      <c r="YI34" s="214"/>
      <c r="YJ34" s="214"/>
      <c r="YK34" s="214"/>
      <c r="YL34" s="214"/>
      <c r="YM34" s="214"/>
      <c r="YN34" s="214"/>
      <c r="YO34" s="214"/>
      <c r="YP34" s="214"/>
      <c r="YQ34" s="214"/>
      <c r="YR34" s="214"/>
      <c r="YS34" s="214"/>
      <c r="YT34" s="214"/>
      <c r="YU34" s="214"/>
      <c r="YV34" s="214"/>
      <c r="YW34" s="214"/>
      <c r="YX34" s="214"/>
      <c r="YY34" s="214"/>
      <c r="YZ34" s="214"/>
      <c r="ZA34" s="214"/>
      <c r="ZB34" s="214"/>
      <c r="ZC34" s="214"/>
      <c r="ZD34" s="214"/>
      <c r="ZE34" s="214"/>
      <c r="ZF34" s="214"/>
      <c r="ZG34" s="214"/>
      <c r="ZH34" s="214"/>
      <c r="ZI34" s="214"/>
      <c r="ZJ34" s="214"/>
      <c r="ZK34" s="214"/>
      <c r="ZL34" s="214"/>
      <c r="ZM34" s="214"/>
      <c r="ZN34" s="214"/>
      <c r="ZO34" s="214"/>
      <c r="ZP34" s="214"/>
      <c r="ZQ34" s="214"/>
      <c r="ZR34" s="214"/>
      <c r="ZS34" s="214"/>
      <c r="ZT34" s="214"/>
      <c r="ZU34" s="214"/>
      <c r="ZV34" s="214"/>
      <c r="ZW34" s="214"/>
      <c r="ZX34" s="214"/>
      <c r="ZY34" s="214"/>
      <c r="ZZ34" s="214"/>
      <c r="AAA34" s="214"/>
      <c r="AAB34" s="214"/>
      <c r="AAC34" s="214"/>
      <c r="AAD34" s="214"/>
      <c r="AAE34" s="214"/>
      <c r="AAF34" s="214"/>
      <c r="AAG34" s="214"/>
      <c r="AAH34" s="214"/>
      <c r="AAI34" s="214"/>
      <c r="AAJ34" s="214"/>
      <c r="AAK34" s="214"/>
      <c r="AAL34" s="214"/>
      <c r="AAM34" s="214"/>
      <c r="AAN34" s="214"/>
      <c r="AAO34" s="214"/>
      <c r="AAP34" s="214"/>
      <c r="AAQ34" s="214"/>
      <c r="AAR34" s="214"/>
      <c r="AAS34" s="214"/>
      <c r="AAT34" s="214"/>
      <c r="AAU34" s="214"/>
      <c r="AAV34" s="214"/>
      <c r="AAW34" s="214"/>
      <c r="AAX34" s="214"/>
      <c r="AAY34" s="214"/>
      <c r="AAZ34" s="214"/>
      <c r="ABA34" s="214"/>
      <c r="ABB34" s="214"/>
      <c r="ABC34" s="214"/>
      <c r="ABD34" s="214"/>
      <c r="ABE34" s="214"/>
      <c r="ABF34" s="214"/>
      <c r="ABG34" s="214"/>
      <c r="ABH34" s="214"/>
      <c r="ABI34" s="214"/>
      <c r="ABJ34" s="214"/>
      <c r="ABK34" s="214"/>
      <c r="ABL34" s="214"/>
      <c r="ABM34" s="214"/>
      <c r="ABN34" s="214"/>
      <c r="ABO34" s="214"/>
      <c r="ABP34" s="214"/>
      <c r="ABQ34" s="214"/>
      <c r="ABR34" s="214"/>
      <c r="ABS34" s="214"/>
      <c r="ABT34" s="214"/>
      <c r="ABU34" s="214"/>
      <c r="ABV34" s="214"/>
      <c r="ABW34" s="214"/>
      <c r="ABX34" s="214"/>
      <c r="ABY34" s="214"/>
      <c r="ABZ34" s="214"/>
      <c r="ACA34" s="214"/>
      <c r="ACB34" s="214"/>
      <c r="ACC34" s="214"/>
      <c r="ACD34" s="214"/>
      <c r="ACE34" s="214"/>
      <c r="ACF34" s="214"/>
      <c r="ACG34" s="214"/>
      <c r="ACH34" s="214"/>
      <c r="ACI34" s="214"/>
      <c r="ACJ34" s="214"/>
      <c r="ACK34" s="214"/>
      <c r="ACL34" s="214"/>
      <c r="ACM34" s="214"/>
      <c r="ACN34" s="214"/>
      <c r="ACO34" s="214"/>
      <c r="ACP34" s="214"/>
      <c r="ACQ34" s="214"/>
      <c r="ACR34" s="214"/>
      <c r="ACS34" s="214"/>
      <c r="ACT34" s="214"/>
      <c r="ACU34" s="214"/>
      <c r="ACV34" s="214"/>
      <c r="ACW34" s="214"/>
      <c r="ACX34" s="214"/>
      <c r="ACY34" s="214"/>
      <c r="ACZ34" s="214"/>
      <c r="ADA34" s="214"/>
      <c r="ADB34" s="214"/>
      <c r="ADC34" s="214"/>
      <c r="ADD34" s="214"/>
      <c r="ADE34" s="214"/>
      <c r="ADF34" s="214"/>
      <c r="ADG34" s="214"/>
      <c r="ADH34" s="214"/>
      <c r="ADI34" s="214"/>
      <c r="ADJ34" s="214"/>
      <c r="ADK34" s="214"/>
      <c r="ADL34" s="214"/>
      <c r="ADM34" s="214"/>
      <c r="ADN34" s="214"/>
      <c r="ADO34" s="214"/>
      <c r="ADP34" s="214"/>
      <c r="ADQ34" s="214"/>
      <c r="ADR34" s="214"/>
      <c r="ADS34" s="214"/>
      <c r="ADT34" s="214"/>
      <c r="ADU34" s="214"/>
      <c r="ADV34" s="214"/>
      <c r="ADW34" s="214"/>
      <c r="ADX34" s="214"/>
      <c r="ADY34" s="214"/>
      <c r="ADZ34" s="214"/>
      <c r="AEA34" s="214"/>
      <c r="AEB34" s="214"/>
      <c r="AEC34" s="214"/>
      <c r="AED34" s="214"/>
      <c r="AEE34" s="214"/>
      <c r="AEF34" s="214"/>
      <c r="AEG34" s="214"/>
      <c r="AEH34" s="214"/>
      <c r="AEI34" s="214"/>
      <c r="AEJ34" s="214"/>
      <c r="AEK34" s="214"/>
      <c r="AEL34" s="214"/>
      <c r="AEM34" s="214"/>
      <c r="AEN34" s="214"/>
      <c r="AEO34" s="214"/>
      <c r="AEP34" s="214"/>
      <c r="AEQ34" s="214"/>
      <c r="AER34" s="214"/>
      <c r="AES34" s="214"/>
      <c r="AET34" s="214"/>
      <c r="AEU34" s="214"/>
      <c r="AEV34" s="214"/>
      <c r="AEW34" s="214"/>
      <c r="AEX34" s="214"/>
      <c r="AEY34" s="214"/>
      <c r="AEZ34" s="214"/>
      <c r="AFA34" s="214"/>
      <c r="AFB34" s="214"/>
      <c r="AFC34" s="214"/>
      <c r="AFD34" s="214"/>
      <c r="AFE34" s="214"/>
      <c r="AFF34" s="214"/>
      <c r="AFG34" s="214"/>
      <c r="AFH34" s="214"/>
      <c r="AFI34" s="214"/>
      <c r="AFJ34" s="214"/>
      <c r="AFK34" s="214"/>
      <c r="AFL34" s="214"/>
      <c r="AFM34" s="214"/>
      <c r="AFN34" s="214"/>
      <c r="AFO34" s="214"/>
      <c r="AFP34" s="214"/>
      <c r="AFQ34" s="214"/>
      <c r="AFR34" s="214"/>
      <c r="AFS34" s="214"/>
      <c r="AFT34" s="214"/>
      <c r="AFU34" s="214"/>
      <c r="AFV34" s="214"/>
      <c r="AFW34" s="214"/>
      <c r="AFX34" s="214"/>
      <c r="AFY34" s="214"/>
      <c r="AFZ34" s="214"/>
      <c r="AGA34" s="214"/>
      <c r="AGB34" s="214"/>
      <c r="AGC34" s="214"/>
      <c r="AGD34" s="214"/>
      <c r="AGE34" s="214"/>
      <c r="AGF34" s="214"/>
      <c r="AGG34" s="214"/>
      <c r="AGH34" s="214"/>
      <c r="AGI34" s="214"/>
      <c r="AGJ34" s="214"/>
      <c r="AGK34" s="214"/>
      <c r="AGL34" s="214"/>
      <c r="AGM34" s="214"/>
      <c r="AGN34" s="214"/>
      <c r="AGO34" s="214"/>
      <c r="AGP34" s="214"/>
      <c r="AGQ34" s="214"/>
      <c r="AGR34" s="214"/>
      <c r="AGS34" s="214"/>
      <c r="AGT34" s="214"/>
      <c r="AGU34" s="214"/>
      <c r="AGV34" s="214"/>
      <c r="AGW34" s="214"/>
      <c r="AGX34" s="214"/>
      <c r="AGY34" s="214"/>
      <c r="AGZ34" s="214"/>
      <c r="AHA34" s="214"/>
      <c r="AHB34" s="214"/>
      <c r="AHC34" s="214"/>
      <c r="AHD34" s="214"/>
      <c r="AHE34" s="214"/>
      <c r="AHF34" s="214"/>
      <c r="AHG34" s="214"/>
      <c r="AHH34" s="214"/>
      <c r="AHI34" s="214"/>
      <c r="AHJ34" s="214"/>
      <c r="AHK34" s="214"/>
      <c r="AHL34" s="214"/>
      <c r="AHM34" s="214"/>
      <c r="AHN34" s="214"/>
      <c r="AHO34" s="214"/>
      <c r="AHP34" s="214"/>
      <c r="AHQ34" s="214"/>
      <c r="AHR34" s="214"/>
      <c r="AHS34" s="214"/>
      <c r="AHT34" s="214"/>
      <c r="AHU34" s="214"/>
      <c r="AHV34" s="214"/>
      <c r="AHW34" s="214"/>
      <c r="AHX34" s="214"/>
      <c r="AHY34" s="214"/>
      <c r="AHZ34" s="214"/>
      <c r="AIA34" s="214"/>
      <c r="AIB34" s="214"/>
      <c r="AIC34" s="214"/>
      <c r="AID34" s="214"/>
      <c r="AIE34" s="214"/>
      <c r="AIF34" s="214"/>
      <c r="AIG34" s="214"/>
      <c r="AIH34" s="214"/>
      <c r="AII34" s="214"/>
      <c r="AIJ34" s="214"/>
      <c r="AIK34" s="214"/>
      <c r="AIL34" s="214"/>
      <c r="AIM34" s="214"/>
      <c r="AIN34" s="214"/>
      <c r="AIO34" s="214"/>
      <c r="AIP34" s="214"/>
      <c r="AIQ34" s="214"/>
      <c r="AIR34" s="214"/>
      <c r="AIS34" s="214"/>
      <c r="AIT34" s="214"/>
      <c r="AIU34" s="214"/>
      <c r="AIV34" s="214"/>
      <c r="AIW34" s="214"/>
      <c r="AIX34" s="214"/>
      <c r="AIY34" s="214"/>
      <c r="AIZ34" s="214"/>
      <c r="AJA34" s="214"/>
      <c r="AJB34" s="214"/>
      <c r="AJC34" s="214"/>
      <c r="AJD34" s="214"/>
      <c r="AJE34" s="214"/>
      <c r="AJF34" s="214"/>
      <c r="AJG34" s="214"/>
      <c r="AJH34" s="214"/>
      <c r="AJI34" s="214"/>
      <c r="AJJ34" s="214"/>
      <c r="AJK34" s="214"/>
      <c r="AJL34" s="214"/>
      <c r="AJM34" s="214"/>
      <c r="AJN34" s="214"/>
      <c r="AJO34" s="214"/>
      <c r="AJP34" s="214"/>
      <c r="AJQ34" s="214"/>
      <c r="AJR34" s="214"/>
      <c r="AJS34" s="214"/>
      <c r="AJT34" s="214"/>
      <c r="AJU34" s="214"/>
      <c r="AJV34" s="214"/>
      <c r="AJW34" s="214"/>
      <c r="AJX34" s="214"/>
      <c r="AJY34" s="214"/>
      <c r="AJZ34" s="214"/>
      <c r="AKA34" s="214"/>
      <c r="AKB34" s="214"/>
      <c r="AKC34" s="214"/>
      <c r="AKD34" s="214"/>
      <c r="AKE34" s="214"/>
      <c r="AKF34" s="214"/>
      <c r="AKG34" s="214"/>
      <c r="AKH34" s="214"/>
      <c r="AKI34" s="214"/>
      <c r="AKJ34" s="214"/>
      <c r="AKK34" s="214"/>
      <c r="AKL34" s="214"/>
      <c r="AKM34" s="214"/>
      <c r="AKN34" s="214"/>
      <c r="AKO34" s="214"/>
      <c r="AKP34" s="214"/>
      <c r="AKQ34" s="214"/>
      <c r="AKR34" s="214"/>
      <c r="AKS34" s="214"/>
      <c r="AKT34" s="214"/>
      <c r="AKU34" s="214"/>
      <c r="AKV34" s="214"/>
      <c r="AKW34" s="214"/>
      <c r="AKX34" s="214"/>
      <c r="AKY34" s="214"/>
      <c r="AKZ34" s="214"/>
      <c r="ALA34" s="214"/>
      <c r="ALB34" s="214"/>
      <c r="ALC34" s="214"/>
      <c r="ALD34" s="214"/>
      <c r="ALE34" s="214"/>
      <c r="ALF34" s="214"/>
      <c r="ALG34" s="214"/>
      <c r="ALH34" s="214"/>
      <c r="ALI34" s="214"/>
      <c r="ALJ34" s="214"/>
      <c r="ALK34" s="214"/>
      <c r="ALL34" s="214"/>
      <c r="ALM34" s="214"/>
      <c r="ALN34" s="214"/>
      <c r="ALO34" s="214"/>
      <c r="ALP34" s="214"/>
      <c r="ALQ34" s="214"/>
      <c r="ALR34" s="214"/>
      <c r="ALS34" s="214"/>
      <c r="ALT34" s="214"/>
      <c r="ALU34" s="214"/>
      <c r="ALV34" s="214"/>
      <c r="ALW34" s="214"/>
      <c r="ALX34" s="214"/>
      <c r="ALY34" s="214"/>
      <c r="ALZ34" s="214"/>
      <c r="AMA34" s="214"/>
      <c r="AMB34" s="214"/>
      <c r="AMC34" s="214"/>
      <c r="AMD34" s="214"/>
      <c r="AME34" s="214"/>
      <c r="AMF34" s="214"/>
      <c r="AMG34" s="214"/>
      <c r="AMH34" s="214"/>
      <c r="AMI34" s="214"/>
      <c r="AMJ34" s="214"/>
      <c r="AMK34" s="214"/>
      <c r="AML34" s="214"/>
      <c r="AMM34" s="214"/>
      <c r="AMN34" s="214"/>
      <c r="AMO34" s="214"/>
      <c r="AMP34" s="214"/>
      <c r="AMQ34" s="214"/>
      <c r="AMR34" s="214"/>
      <c r="AMS34" s="214"/>
      <c r="AMT34" s="214"/>
      <c r="AMU34" s="214"/>
      <c r="AMV34" s="214"/>
      <c r="AMW34" s="214"/>
      <c r="AMX34" s="214"/>
      <c r="AMY34" s="214"/>
      <c r="AMZ34" s="214"/>
      <c r="ANA34" s="214"/>
      <c r="ANB34" s="214"/>
      <c r="ANC34" s="214"/>
      <c r="AND34" s="214"/>
      <c r="ANE34" s="214"/>
      <c r="ANF34" s="214"/>
      <c r="ANG34" s="214"/>
      <c r="ANH34" s="214"/>
      <c r="ANI34" s="214"/>
      <c r="ANJ34" s="214"/>
      <c r="ANK34" s="214"/>
      <c r="ANL34" s="214"/>
      <c r="ANM34" s="214"/>
      <c r="ANN34" s="214"/>
      <c r="ANO34" s="214"/>
      <c r="ANP34" s="214"/>
      <c r="ANQ34" s="214"/>
      <c r="ANR34" s="214"/>
      <c r="ANS34" s="214"/>
      <c r="ANT34" s="214"/>
      <c r="ANU34" s="214"/>
      <c r="ANV34" s="214"/>
      <c r="ANW34" s="214"/>
      <c r="ANX34" s="214"/>
      <c r="ANY34" s="214"/>
      <c r="ANZ34" s="214"/>
      <c r="AOA34" s="214"/>
      <c r="AOB34" s="214"/>
      <c r="AOC34" s="214"/>
      <c r="AOD34" s="214"/>
      <c r="AOE34" s="214"/>
      <c r="AOF34" s="214"/>
      <c r="AOG34" s="214"/>
      <c r="AOH34" s="214"/>
      <c r="AOI34" s="214"/>
      <c r="AOJ34" s="214"/>
      <c r="AOK34" s="214"/>
      <c r="AOL34" s="214"/>
      <c r="AOM34" s="214"/>
      <c r="AON34" s="214"/>
      <c r="AOO34" s="214"/>
      <c r="AOP34" s="214"/>
      <c r="AOQ34" s="214"/>
      <c r="AOR34" s="214"/>
      <c r="AOS34" s="214"/>
      <c r="AOT34" s="214"/>
      <c r="AOU34" s="214"/>
      <c r="AOV34" s="214"/>
      <c r="AOW34" s="214"/>
      <c r="AOX34" s="214"/>
      <c r="AOY34" s="214"/>
      <c r="AOZ34" s="214"/>
      <c r="APA34" s="214"/>
      <c r="APB34" s="214"/>
      <c r="APC34" s="214"/>
      <c r="APD34" s="214"/>
      <c r="APE34" s="214"/>
      <c r="APF34" s="214"/>
      <c r="APG34" s="214"/>
      <c r="APH34" s="214"/>
      <c r="API34" s="214"/>
      <c r="APJ34" s="214"/>
      <c r="APK34" s="214"/>
      <c r="APL34" s="214"/>
      <c r="APM34" s="214"/>
      <c r="APN34" s="214"/>
      <c r="APO34" s="214"/>
      <c r="APP34" s="214"/>
      <c r="APQ34" s="214"/>
      <c r="APR34" s="214"/>
      <c r="APS34" s="214"/>
      <c r="APT34" s="214"/>
      <c r="APU34" s="214"/>
      <c r="APV34" s="214"/>
      <c r="APW34" s="214"/>
      <c r="APX34" s="214"/>
      <c r="APY34" s="214"/>
      <c r="APZ34" s="214"/>
      <c r="AQA34" s="214"/>
      <c r="AQB34" s="214"/>
      <c r="AQC34" s="214"/>
      <c r="AQD34" s="214"/>
      <c r="AQE34" s="214"/>
      <c r="AQF34" s="214"/>
      <c r="AQG34" s="214"/>
      <c r="AQH34" s="214"/>
      <c r="AQI34" s="214"/>
      <c r="AQJ34" s="214"/>
      <c r="AQK34" s="214"/>
      <c r="AQL34" s="214"/>
      <c r="AQM34" s="214"/>
      <c r="AQN34" s="214"/>
      <c r="AQO34" s="214"/>
      <c r="AQP34" s="214"/>
      <c r="AQQ34" s="214"/>
      <c r="AQR34" s="214"/>
      <c r="AQS34" s="214"/>
      <c r="AQT34" s="214"/>
      <c r="AQU34" s="214"/>
      <c r="AQV34" s="214"/>
      <c r="AQW34" s="214"/>
      <c r="AQX34" s="214"/>
      <c r="AQY34" s="214"/>
      <c r="AQZ34" s="214"/>
      <c r="ARA34" s="214"/>
      <c r="ARB34" s="214"/>
      <c r="ARC34" s="214"/>
      <c r="ARD34" s="214"/>
      <c r="ARE34" s="214"/>
      <c r="ARF34" s="214"/>
      <c r="ARG34" s="214"/>
      <c r="ARH34" s="214"/>
      <c r="ARI34" s="214"/>
      <c r="ARJ34" s="214"/>
      <c r="ARK34" s="214"/>
      <c r="ARL34" s="214"/>
      <c r="ARM34" s="214"/>
      <c r="ARN34" s="214"/>
      <c r="ARO34" s="214"/>
      <c r="ARP34" s="214"/>
      <c r="ARQ34" s="214"/>
      <c r="ARR34" s="214"/>
      <c r="ARS34" s="214"/>
      <c r="ART34" s="214"/>
      <c r="ARU34" s="214"/>
      <c r="ARV34" s="214"/>
      <c r="ARW34" s="214"/>
      <c r="ARX34" s="214"/>
      <c r="ARY34" s="214"/>
      <c r="ARZ34" s="214"/>
      <c r="ASA34" s="214"/>
      <c r="ASB34" s="214"/>
      <c r="ASC34" s="214"/>
      <c r="ASD34" s="214"/>
      <c r="ASE34" s="214"/>
      <c r="ASF34" s="214"/>
      <c r="ASG34" s="214"/>
      <c r="ASH34" s="214"/>
      <c r="ASI34" s="214"/>
      <c r="ASJ34" s="214"/>
      <c r="ASK34" s="214"/>
      <c r="ASL34" s="214"/>
      <c r="ASM34" s="214"/>
      <c r="ASN34" s="214"/>
      <c r="ASO34" s="214"/>
      <c r="ASP34" s="214"/>
      <c r="ASQ34" s="214"/>
      <c r="ASR34" s="214"/>
      <c r="ASS34" s="214"/>
      <c r="AST34" s="214"/>
      <c r="ASU34" s="214"/>
      <c r="ASV34" s="214"/>
      <c r="ASW34" s="214"/>
      <c r="ASX34" s="214"/>
      <c r="ASY34" s="214"/>
      <c r="ASZ34" s="214"/>
      <c r="ATA34" s="214"/>
      <c r="ATB34" s="214"/>
      <c r="ATC34" s="214"/>
      <c r="ATD34" s="214"/>
      <c r="ATE34" s="214"/>
      <c r="ATF34" s="214"/>
      <c r="ATG34" s="214"/>
      <c r="ATH34" s="214"/>
      <c r="ATI34" s="214"/>
      <c r="ATJ34" s="214"/>
      <c r="ATK34" s="214"/>
      <c r="ATL34" s="214"/>
      <c r="ATM34" s="214"/>
      <c r="ATN34" s="214"/>
      <c r="ATO34" s="214"/>
      <c r="ATP34" s="214"/>
      <c r="ATQ34" s="214"/>
      <c r="ATR34" s="214"/>
      <c r="ATS34" s="214"/>
      <c r="ATT34" s="214"/>
      <c r="ATU34" s="214"/>
      <c r="ATV34" s="214"/>
      <c r="ATW34" s="214"/>
      <c r="ATX34" s="214"/>
      <c r="ATY34" s="214"/>
      <c r="ATZ34" s="214"/>
      <c r="AUA34" s="214"/>
      <c r="AUB34" s="214"/>
      <c r="AUC34" s="214"/>
      <c r="AUD34" s="214"/>
      <c r="AUE34" s="214"/>
      <c r="AUF34" s="214"/>
      <c r="AUG34" s="214"/>
      <c r="AUH34" s="214"/>
      <c r="AUI34" s="214"/>
      <c r="AUJ34" s="214"/>
      <c r="AUK34" s="214"/>
      <c r="AUL34" s="214"/>
      <c r="AUM34" s="214"/>
      <c r="AUN34" s="214"/>
      <c r="AUO34" s="214"/>
      <c r="AUP34" s="214"/>
      <c r="AUQ34" s="214"/>
      <c r="AUR34" s="214"/>
      <c r="AUS34" s="214"/>
      <c r="AUT34" s="214"/>
      <c r="AUU34" s="214"/>
      <c r="AUV34" s="214"/>
      <c r="AUW34" s="214"/>
      <c r="AUX34" s="214"/>
      <c r="AUY34" s="214"/>
      <c r="AUZ34" s="214"/>
      <c r="AVA34" s="214"/>
      <c r="AVB34" s="214"/>
      <c r="AVC34" s="214"/>
      <c r="AVD34" s="214"/>
      <c r="AVE34" s="214"/>
      <c r="AVF34" s="214"/>
      <c r="AVG34" s="214"/>
      <c r="AVH34" s="214"/>
      <c r="AVI34" s="214"/>
      <c r="AVJ34" s="214"/>
      <c r="AVK34" s="214"/>
      <c r="AVL34" s="214"/>
      <c r="AVM34" s="214"/>
      <c r="AVN34" s="214"/>
      <c r="AVO34" s="214"/>
      <c r="AVP34" s="214"/>
      <c r="AVQ34" s="214"/>
      <c r="AVR34" s="214"/>
      <c r="AVS34" s="214"/>
      <c r="AVT34" s="214"/>
      <c r="AVU34" s="214"/>
      <c r="AVV34" s="214"/>
      <c r="AVW34" s="214"/>
      <c r="AVX34" s="214"/>
      <c r="AVY34" s="214"/>
      <c r="AVZ34" s="214"/>
      <c r="AWA34" s="214"/>
      <c r="AWB34" s="214"/>
      <c r="AWC34" s="214"/>
      <c r="AWD34" s="214"/>
      <c r="AWE34" s="214"/>
      <c r="AWF34" s="214"/>
      <c r="AWG34" s="214"/>
      <c r="AWH34" s="214"/>
      <c r="AWI34" s="214"/>
      <c r="AWJ34" s="214"/>
      <c r="AWK34" s="214"/>
      <c r="AWL34" s="214"/>
      <c r="AWM34" s="214"/>
      <c r="AWN34" s="214"/>
      <c r="AWO34" s="214"/>
      <c r="AWP34" s="214"/>
      <c r="AWQ34" s="214"/>
      <c r="AWR34" s="214"/>
      <c r="AWS34" s="214"/>
      <c r="AWT34" s="214"/>
      <c r="AWU34" s="214"/>
      <c r="AWV34" s="214"/>
      <c r="AWW34" s="214"/>
      <c r="AWX34" s="214"/>
      <c r="AWY34" s="214"/>
      <c r="AWZ34" s="214"/>
      <c r="AXA34" s="214"/>
      <c r="AXB34" s="214"/>
      <c r="AXC34" s="214"/>
      <c r="AXD34" s="214"/>
      <c r="AXE34" s="214"/>
      <c r="AXF34" s="214"/>
      <c r="AXG34" s="214"/>
      <c r="AXH34" s="214"/>
      <c r="AXI34" s="214"/>
      <c r="AXJ34" s="214"/>
      <c r="AXK34" s="214"/>
      <c r="AXL34" s="214"/>
      <c r="AXM34" s="214"/>
      <c r="AXN34" s="214"/>
      <c r="AXO34" s="214"/>
      <c r="AXP34" s="214"/>
      <c r="AXQ34" s="214"/>
      <c r="AXR34" s="214"/>
      <c r="AXS34" s="214"/>
      <c r="AXT34" s="214"/>
      <c r="AXU34" s="214"/>
      <c r="AXV34" s="214"/>
      <c r="AXW34" s="214"/>
      <c r="AXX34" s="214"/>
      <c r="AXY34" s="214"/>
      <c r="AXZ34" s="214"/>
      <c r="AYA34" s="214"/>
      <c r="AYB34" s="214"/>
      <c r="AYC34" s="214"/>
      <c r="AYD34" s="214"/>
      <c r="AYE34" s="214"/>
      <c r="AYF34" s="214"/>
      <c r="AYG34" s="214"/>
      <c r="AYH34" s="214"/>
      <c r="AYI34" s="214"/>
      <c r="AYJ34" s="214"/>
      <c r="AYK34" s="214"/>
      <c r="AYL34" s="214"/>
      <c r="AYM34" s="214"/>
      <c r="AYN34" s="214"/>
      <c r="AYO34" s="214"/>
      <c r="AYP34" s="214"/>
      <c r="AYQ34" s="214"/>
      <c r="AYR34" s="214"/>
      <c r="AYS34" s="214"/>
      <c r="AYT34" s="214"/>
      <c r="AYU34" s="214"/>
      <c r="AYV34" s="214"/>
      <c r="AYW34" s="214"/>
      <c r="AYX34" s="214"/>
      <c r="AYY34" s="214"/>
      <c r="AYZ34" s="214"/>
      <c r="AZA34" s="214"/>
      <c r="AZB34" s="214"/>
      <c r="AZC34" s="214"/>
      <c r="AZD34" s="214"/>
      <c r="AZE34" s="214"/>
      <c r="AZF34" s="214"/>
      <c r="AZG34" s="214"/>
      <c r="AZH34" s="214"/>
      <c r="AZI34" s="214"/>
      <c r="AZJ34" s="214"/>
      <c r="AZK34" s="214"/>
      <c r="AZL34" s="214"/>
      <c r="AZM34" s="214"/>
      <c r="AZN34" s="214"/>
      <c r="AZO34" s="214"/>
      <c r="AZP34" s="214"/>
      <c r="AZQ34" s="214"/>
      <c r="AZR34" s="214"/>
      <c r="AZS34" s="214"/>
      <c r="AZT34" s="214"/>
      <c r="AZU34" s="214"/>
      <c r="AZV34" s="214"/>
      <c r="AZW34" s="214"/>
      <c r="AZX34" s="214"/>
      <c r="AZY34" s="214"/>
      <c r="AZZ34" s="214"/>
      <c r="BAA34" s="214"/>
      <c r="BAB34" s="214"/>
      <c r="BAC34" s="214"/>
      <c r="BAD34" s="214"/>
      <c r="BAE34" s="214"/>
      <c r="BAF34" s="214"/>
      <c r="BAG34" s="214"/>
      <c r="BAH34" s="214"/>
      <c r="BAI34" s="214"/>
      <c r="BAJ34" s="214"/>
      <c r="BAK34" s="214"/>
      <c r="BAL34" s="214"/>
      <c r="BAM34" s="214"/>
      <c r="BAN34" s="214"/>
      <c r="BAO34" s="214"/>
      <c r="BAP34" s="214"/>
      <c r="BAQ34" s="214"/>
      <c r="BAR34" s="214"/>
      <c r="BAS34" s="214"/>
      <c r="BAT34" s="214"/>
      <c r="BAU34" s="214"/>
      <c r="BAV34" s="214"/>
      <c r="BAW34" s="214"/>
      <c r="BAX34" s="214"/>
      <c r="BAY34" s="214"/>
      <c r="BAZ34" s="214"/>
      <c r="BBA34" s="214"/>
      <c r="BBB34" s="214"/>
      <c r="BBC34" s="214"/>
      <c r="BBD34" s="214"/>
      <c r="BBE34" s="214"/>
      <c r="BBF34" s="214"/>
      <c r="BBG34" s="214"/>
      <c r="BBH34" s="214"/>
      <c r="BBI34" s="214"/>
      <c r="BBJ34" s="214"/>
      <c r="BBK34" s="214"/>
      <c r="BBL34" s="214"/>
      <c r="BBM34" s="214"/>
      <c r="BBN34" s="214"/>
      <c r="BBO34" s="214"/>
      <c r="BBP34" s="214"/>
      <c r="BBQ34" s="214"/>
      <c r="BBR34" s="214"/>
      <c r="BBS34" s="214"/>
      <c r="BBT34" s="214"/>
      <c r="BBU34" s="214"/>
      <c r="BBV34" s="214"/>
      <c r="BBW34" s="214"/>
      <c r="BBX34" s="214"/>
      <c r="BBY34" s="214"/>
      <c r="BBZ34" s="214"/>
      <c r="BCA34" s="214"/>
      <c r="BCB34" s="214"/>
      <c r="BCC34" s="214"/>
      <c r="BCD34" s="214"/>
      <c r="BCE34" s="214"/>
      <c r="BCF34" s="214"/>
      <c r="BCG34" s="214"/>
      <c r="BCH34" s="214"/>
      <c r="BCI34" s="214"/>
      <c r="BCJ34" s="214"/>
      <c r="BCK34" s="214"/>
      <c r="BCL34" s="214"/>
      <c r="BCM34" s="214"/>
      <c r="BCN34" s="214"/>
      <c r="BCO34" s="214"/>
      <c r="BCP34" s="214"/>
      <c r="BCQ34" s="214"/>
      <c r="BCR34" s="214"/>
      <c r="BCS34" s="214"/>
      <c r="BCT34" s="214"/>
      <c r="BCU34" s="214"/>
      <c r="BCV34" s="214"/>
      <c r="BCW34" s="214"/>
      <c r="BCX34" s="214"/>
      <c r="BCY34" s="214"/>
      <c r="BCZ34" s="214"/>
      <c r="BDA34" s="214"/>
      <c r="BDB34" s="214"/>
      <c r="BDC34" s="214"/>
      <c r="BDD34" s="214"/>
      <c r="BDE34" s="214"/>
      <c r="BDF34" s="214"/>
      <c r="BDG34" s="214"/>
      <c r="BDH34" s="214"/>
      <c r="BDI34" s="214"/>
      <c r="BDJ34" s="214"/>
      <c r="BDK34" s="214"/>
      <c r="BDL34" s="214"/>
      <c r="BDM34" s="214"/>
      <c r="BDN34" s="214"/>
      <c r="BDO34" s="214"/>
      <c r="BDP34" s="214"/>
      <c r="BDQ34" s="214"/>
      <c r="BDR34" s="214"/>
      <c r="BDS34" s="214"/>
      <c r="BDT34" s="214"/>
      <c r="BDU34" s="214"/>
      <c r="BDV34" s="214"/>
      <c r="BDW34" s="214"/>
      <c r="BDX34" s="214"/>
      <c r="BDY34" s="214"/>
      <c r="BDZ34" s="214"/>
      <c r="BEA34" s="214"/>
      <c r="BEB34" s="214"/>
      <c r="BEC34" s="214"/>
      <c r="BED34" s="214"/>
      <c r="BEE34" s="214"/>
      <c r="BEF34" s="214"/>
      <c r="BEG34" s="214"/>
      <c r="BEH34" s="214"/>
      <c r="BEI34" s="214"/>
      <c r="BEJ34" s="214"/>
      <c r="BEK34" s="214"/>
      <c r="BEL34" s="214"/>
      <c r="BEM34" s="214"/>
      <c r="BEN34" s="214"/>
      <c r="BEO34" s="214"/>
      <c r="BEP34" s="214"/>
      <c r="BEQ34" s="214"/>
      <c r="BER34" s="214"/>
      <c r="BES34" s="214"/>
      <c r="BET34" s="214"/>
      <c r="BEU34" s="214"/>
      <c r="BEV34" s="214"/>
      <c r="BEW34" s="214"/>
      <c r="BEX34" s="214"/>
      <c r="BEY34" s="214"/>
      <c r="BEZ34" s="214"/>
      <c r="BFA34" s="214"/>
      <c r="BFB34" s="214"/>
      <c r="BFC34" s="214"/>
      <c r="BFD34" s="214"/>
      <c r="BFE34" s="214"/>
      <c r="BFF34" s="214"/>
      <c r="BFG34" s="214"/>
      <c r="BFH34" s="214"/>
      <c r="BFI34" s="214"/>
      <c r="BFJ34" s="214"/>
      <c r="BFK34" s="214"/>
      <c r="BFL34" s="214"/>
      <c r="BFM34" s="214"/>
      <c r="BFN34" s="214"/>
      <c r="BFO34" s="214"/>
      <c r="BFP34" s="214"/>
      <c r="BFQ34" s="214"/>
      <c r="BFR34" s="214"/>
      <c r="BFS34" s="214"/>
      <c r="BFT34" s="214"/>
      <c r="BFU34" s="214"/>
      <c r="BFV34" s="214"/>
      <c r="BFW34" s="214"/>
      <c r="BFX34" s="214"/>
      <c r="BFY34" s="214"/>
      <c r="BFZ34" s="214"/>
      <c r="BGA34" s="214"/>
      <c r="BGB34" s="214"/>
      <c r="BGC34" s="214"/>
      <c r="BGD34" s="214"/>
      <c r="BGE34" s="214"/>
      <c r="BGF34" s="214"/>
      <c r="BGG34" s="214"/>
      <c r="BGH34" s="214"/>
      <c r="BGI34" s="214"/>
      <c r="BGJ34" s="214"/>
      <c r="BGK34" s="214"/>
      <c r="BGL34" s="214"/>
      <c r="BGM34" s="214"/>
      <c r="BGN34" s="214"/>
      <c r="BGO34" s="214"/>
      <c r="BGP34" s="214"/>
      <c r="BGQ34" s="214"/>
      <c r="BGR34" s="214"/>
      <c r="BGS34" s="214"/>
      <c r="BGT34" s="214"/>
      <c r="BGU34" s="214"/>
      <c r="BGV34" s="214"/>
      <c r="BGW34" s="214"/>
      <c r="BGX34" s="214"/>
      <c r="BGY34" s="214"/>
      <c r="BGZ34" s="214"/>
      <c r="BHA34" s="214"/>
      <c r="BHB34" s="214"/>
      <c r="BHC34" s="214"/>
      <c r="BHD34" s="214"/>
      <c r="BHE34" s="214"/>
      <c r="BHF34" s="214"/>
      <c r="BHG34" s="214"/>
      <c r="BHH34" s="214"/>
      <c r="BHI34" s="214"/>
      <c r="BHJ34" s="214"/>
      <c r="BHK34" s="214"/>
      <c r="BHL34" s="214"/>
      <c r="BHM34" s="214"/>
      <c r="BHN34" s="214"/>
      <c r="BHO34" s="214"/>
      <c r="BHP34" s="214"/>
      <c r="BHQ34" s="214"/>
      <c r="BHR34" s="214"/>
      <c r="BHS34" s="214"/>
      <c r="BHT34" s="214"/>
      <c r="BHU34" s="214"/>
      <c r="BHV34" s="214"/>
      <c r="BHW34" s="214"/>
      <c r="BHX34" s="214"/>
      <c r="BHY34" s="214"/>
      <c r="BHZ34" s="214"/>
      <c r="BIA34" s="214"/>
      <c r="BIB34" s="214"/>
      <c r="BIC34" s="214"/>
      <c r="BID34" s="214"/>
      <c r="BIE34" s="214"/>
      <c r="BIF34" s="214"/>
      <c r="BIG34" s="214"/>
      <c r="BIH34" s="214"/>
      <c r="BII34" s="214"/>
      <c r="BIJ34" s="214"/>
      <c r="BIK34" s="214"/>
      <c r="BIL34" s="214"/>
      <c r="BIM34" s="214"/>
      <c r="BIN34" s="214"/>
      <c r="BIO34" s="214"/>
      <c r="BIP34" s="214"/>
      <c r="BIQ34" s="214"/>
      <c r="BIR34" s="214"/>
      <c r="BIS34" s="214"/>
      <c r="BIT34" s="214"/>
      <c r="BIU34" s="214"/>
      <c r="BIV34" s="214"/>
      <c r="BIW34" s="214"/>
      <c r="BIX34" s="214"/>
      <c r="BIY34" s="214"/>
      <c r="BIZ34" s="214"/>
      <c r="BJA34" s="214"/>
      <c r="BJB34" s="214"/>
      <c r="BJC34" s="214"/>
      <c r="BJD34" s="214"/>
      <c r="BJE34" s="214"/>
      <c r="BJF34" s="214"/>
      <c r="BJG34" s="214"/>
      <c r="BJH34" s="214"/>
      <c r="BJI34" s="214"/>
      <c r="BJJ34" s="214"/>
      <c r="BJK34" s="214"/>
      <c r="BJL34" s="214"/>
      <c r="BJM34" s="214"/>
      <c r="BJN34" s="214"/>
      <c r="BJO34" s="214"/>
      <c r="BJP34" s="214"/>
      <c r="BJQ34" s="214"/>
      <c r="BJR34" s="214"/>
      <c r="BJS34" s="214"/>
      <c r="BJT34" s="214"/>
      <c r="BJU34" s="214"/>
      <c r="BJV34" s="214"/>
      <c r="BJW34" s="214"/>
      <c r="BJX34" s="214"/>
      <c r="BJY34" s="214"/>
      <c r="BJZ34" s="214"/>
      <c r="BKA34" s="214"/>
      <c r="BKB34" s="214"/>
      <c r="BKC34" s="214"/>
      <c r="BKD34" s="214"/>
      <c r="BKE34" s="214"/>
      <c r="BKF34" s="214"/>
      <c r="BKG34" s="214"/>
      <c r="BKH34" s="214"/>
      <c r="BKI34" s="214"/>
      <c r="BKJ34" s="214"/>
      <c r="BKK34" s="214"/>
      <c r="BKL34" s="214"/>
      <c r="BKM34" s="214"/>
      <c r="BKN34" s="214"/>
      <c r="BKO34" s="214"/>
      <c r="BKP34" s="214"/>
      <c r="BKQ34" s="214"/>
      <c r="BKR34" s="214"/>
      <c r="BKS34" s="214"/>
      <c r="BKT34" s="214"/>
      <c r="BKU34" s="214"/>
      <c r="BKV34" s="214"/>
      <c r="BKW34" s="214"/>
      <c r="BKX34" s="214"/>
      <c r="BKY34" s="214"/>
      <c r="BKZ34" s="214"/>
      <c r="BLA34" s="214"/>
      <c r="BLB34" s="214"/>
      <c r="BLC34" s="214"/>
      <c r="BLD34" s="214"/>
      <c r="BLE34" s="214"/>
      <c r="BLF34" s="214"/>
      <c r="BLG34" s="214"/>
      <c r="BLH34" s="214"/>
      <c r="BLI34" s="214"/>
      <c r="BLJ34" s="214"/>
      <c r="BLK34" s="214"/>
      <c r="BLL34" s="214"/>
      <c r="BLM34" s="214"/>
      <c r="BLN34" s="214"/>
      <c r="BLO34" s="214"/>
      <c r="BLP34" s="231"/>
    </row>
    <row r="35" spans="1:1680" s="232" customFormat="1" ht="78.75" customHeight="1" x14ac:dyDescent="0.25">
      <c r="A35" s="464"/>
      <c r="B35" s="455"/>
      <c r="C35" s="458"/>
      <c r="D35" s="230" t="s">
        <v>267</v>
      </c>
      <c r="E35" s="234">
        <v>0</v>
      </c>
      <c r="F35" s="234">
        <v>0</v>
      </c>
      <c r="G35" s="222">
        <v>0</v>
      </c>
      <c r="H35" s="441"/>
      <c r="I35" s="441"/>
      <c r="J35" s="441"/>
      <c r="K35" s="474"/>
      <c r="L35" s="441"/>
      <c r="M35" s="441"/>
      <c r="N35" s="441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4"/>
      <c r="DX35" s="214"/>
      <c r="DY35" s="214"/>
      <c r="DZ35" s="214"/>
      <c r="EA35" s="214"/>
      <c r="EB35" s="214"/>
      <c r="EC35" s="214"/>
      <c r="ED35" s="214"/>
      <c r="EE35" s="214"/>
      <c r="EF35" s="214"/>
      <c r="EG35" s="214"/>
      <c r="EH35" s="214"/>
      <c r="EI35" s="214"/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/>
      <c r="EU35" s="214"/>
      <c r="EV35" s="214"/>
      <c r="EW35" s="214"/>
      <c r="EX35" s="214"/>
      <c r="EY35" s="214"/>
      <c r="EZ35" s="214"/>
      <c r="FA35" s="214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  <c r="GT35" s="214"/>
      <c r="GU35" s="214"/>
      <c r="GV35" s="214"/>
      <c r="GW35" s="214"/>
      <c r="GX35" s="214"/>
      <c r="GY35" s="214"/>
      <c r="GZ35" s="214"/>
      <c r="HA35" s="214"/>
      <c r="HB35" s="214"/>
      <c r="HC35" s="214"/>
      <c r="HD35" s="214"/>
      <c r="HE35" s="214"/>
      <c r="HF35" s="214"/>
      <c r="HG35" s="214"/>
      <c r="HH35" s="214"/>
      <c r="HI35" s="214"/>
      <c r="HJ35" s="214"/>
      <c r="HK35" s="214"/>
      <c r="HL35" s="214"/>
      <c r="HM35" s="214"/>
      <c r="HN35" s="214"/>
      <c r="HO35" s="214"/>
      <c r="HP35" s="214"/>
      <c r="HQ35" s="214"/>
      <c r="HR35" s="214"/>
      <c r="HS35" s="214"/>
      <c r="HT35" s="214"/>
      <c r="HU35" s="214"/>
      <c r="HV35" s="214"/>
      <c r="HW35" s="214"/>
      <c r="HX35" s="214"/>
      <c r="HY35" s="214"/>
      <c r="HZ35" s="214"/>
      <c r="IA35" s="214"/>
      <c r="IB35" s="214"/>
      <c r="IC35" s="214"/>
      <c r="ID35" s="214"/>
      <c r="IE35" s="214"/>
      <c r="IF35" s="214"/>
      <c r="IG35" s="214"/>
      <c r="IH35" s="214"/>
      <c r="II35" s="214"/>
      <c r="IJ35" s="214"/>
      <c r="IK35" s="214"/>
      <c r="IL35" s="214"/>
      <c r="IM35" s="214"/>
      <c r="IN35" s="214"/>
      <c r="IO35" s="214"/>
      <c r="IP35" s="214"/>
      <c r="IQ35" s="214"/>
      <c r="IR35" s="214"/>
      <c r="IS35" s="214"/>
      <c r="IT35" s="214"/>
      <c r="IU35" s="214"/>
      <c r="IV35" s="214"/>
      <c r="IW35" s="214"/>
      <c r="IX35" s="214"/>
      <c r="IY35" s="214"/>
      <c r="IZ35" s="214"/>
      <c r="JA35" s="214"/>
      <c r="JB35" s="214"/>
      <c r="JC35" s="214"/>
      <c r="JD35" s="214"/>
      <c r="JE35" s="214"/>
      <c r="JF35" s="214"/>
      <c r="JG35" s="214"/>
      <c r="JH35" s="214"/>
      <c r="JI35" s="214"/>
      <c r="JJ35" s="214"/>
      <c r="JK35" s="214"/>
      <c r="JL35" s="214"/>
      <c r="JM35" s="214"/>
      <c r="JN35" s="214"/>
      <c r="JO35" s="214"/>
      <c r="JP35" s="214"/>
      <c r="JQ35" s="214"/>
      <c r="JR35" s="214"/>
      <c r="JS35" s="214"/>
      <c r="JT35" s="214"/>
      <c r="JU35" s="214"/>
      <c r="JV35" s="214"/>
      <c r="JW35" s="214"/>
      <c r="JX35" s="214"/>
      <c r="JY35" s="214"/>
      <c r="JZ35" s="214"/>
      <c r="KA35" s="214"/>
      <c r="KB35" s="214"/>
      <c r="KC35" s="214"/>
      <c r="KD35" s="214"/>
      <c r="KE35" s="214"/>
      <c r="KF35" s="214"/>
      <c r="KG35" s="214"/>
      <c r="KH35" s="214"/>
      <c r="KI35" s="214"/>
      <c r="KJ35" s="214"/>
      <c r="KK35" s="214"/>
      <c r="KL35" s="214"/>
      <c r="KM35" s="214"/>
      <c r="KN35" s="214"/>
      <c r="KO35" s="214"/>
      <c r="KP35" s="214"/>
      <c r="KQ35" s="214"/>
      <c r="KR35" s="214"/>
      <c r="KS35" s="214"/>
      <c r="KT35" s="214"/>
      <c r="KU35" s="214"/>
      <c r="KV35" s="214"/>
      <c r="KW35" s="214"/>
      <c r="KX35" s="214"/>
      <c r="KY35" s="214"/>
      <c r="KZ35" s="214"/>
      <c r="LA35" s="214"/>
      <c r="LB35" s="214"/>
      <c r="LC35" s="214"/>
      <c r="LD35" s="214"/>
      <c r="LE35" s="214"/>
      <c r="LF35" s="214"/>
      <c r="LG35" s="214"/>
      <c r="LH35" s="214"/>
      <c r="LI35" s="214"/>
      <c r="LJ35" s="214"/>
      <c r="LK35" s="214"/>
      <c r="LL35" s="214"/>
      <c r="LM35" s="214"/>
      <c r="LN35" s="214"/>
      <c r="LO35" s="214"/>
      <c r="LP35" s="214"/>
      <c r="LQ35" s="214"/>
      <c r="LR35" s="214"/>
      <c r="LS35" s="214"/>
      <c r="LT35" s="214"/>
      <c r="LU35" s="214"/>
      <c r="LV35" s="214"/>
      <c r="LW35" s="214"/>
      <c r="LX35" s="214"/>
      <c r="LY35" s="214"/>
      <c r="LZ35" s="214"/>
      <c r="MA35" s="214"/>
      <c r="MB35" s="214"/>
      <c r="MC35" s="214"/>
      <c r="MD35" s="214"/>
      <c r="ME35" s="214"/>
      <c r="MF35" s="214"/>
      <c r="MG35" s="214"/>
      <c r="MH35" s="214"/>
      <c r="MI35" s="214"/>
      <c r="MJ35" s="214"/>
      <c r="MK35" s="214"/>
      <c r="ML35" s="214"/>
      <c r="MM35" s="214"/>
      <c r="MN35" s="214"/>
      <c r="MO35" s="214"/>
      <c r="MP35" s="214"/>
      <c r="MQ35" s="214"/>
      <c r="MR35" s="214"/>
      <c r="MS35" s="214"/>
      <c r="MT35" s="214"/>
      <c r="MU35" s="214"/>
      <c r="MV35" s="214"/>
      <c r="MW35" s="214"/>
      <c r="MX35" s="214"/>
      <c r="MY35" s="214"/>
      <c r="MZ35" s="214"/>
      <c r="NA35" s="214"/>
      <c r="NB35" s="214"/>
      <c r="NC35" s="214"/>
      <c r="ND35" s="214"/>
      <c r="NE35" s="214"/>
      <c r="NF35" s="214"/>
      <c r="NG35" s="214"/>
      <c r="NH35" s="214"/>
      <c r="NI35" s="214"/>
      <c r="NJ35" s="214"/>
      <c r="NK35" s="214"/>
      <c r="NL35" s="214"/>
      <c r="NM35" s="214"/>
      <c r="NN35" s="214"/>
      <c r="NO35" s="214"/>
      <c r="NP35" s="214"/>
      <c r="NQ35" s="214"/>
      <c r="NR35" s="214"/>
      <c r="NS35" s="214"/>
      <c r="NT35" s="214"/>
      <c r="NU35" s="214"/>
      <c r="NV35" s="214"/>
      <c r="NW35" s="214"/>
      <c r="NX35" s="214"/>
      <c r="NY35" s="214"/>
      <c r="NZ35" s="214"/>
      <c r="OA35" s="214"/>
      <c r="OB35" s="214"/>
      <c r="OC35" s="214"/>
      <c r="OD35" s="214"/>
      <c r="OE35" s="214"/>
      <c r="OF35" s="214"/>
      <c r="OG35" s="214"/>
      <c r="OH35" s="214"/>
      <c r="OI35" s="214"/>
      <c r="OJ35" s="214"/>
      <c r="OK35" s="214"/>
      <c r="OL35" s="214"/>
      <c r="OM35" s="214"/>
      <c r="ON35" s="214"/>
      <c r="OO35" s="214"/>
      <c r="OP35" s="214"/>
      <c r="OQ35" s="214"/>
      <c r="OR35" s="214"/>
      <c r="OS35" s="214"/>
      <c r="OT35" s="214"/>
      <c r="OU35" s="214"/>
      <c r="OV35" s="214"/>
      <c r="OW35" s="214"/>
      <c r="OX35" s="214"/>
      <c r="OY35" s="214"/>
      <c r="OZ35" s="214"/>
      <c r="PA35" s="214"/>
      <c r="PB35" s="214"/>
      <c r="PC35" s="214"/>
      <c r="PD35" s="214"/>
      <c r="PE35" s="214"/>
      <c r="PF35" s="214"/>
      <c r="PG35" s="214"/>
      <c r="PH35" s="214"/>
      <c r="PI35" s="214"/>
      <c r="PJ35" s="214"/>
      <c r="PK35" s="214"/>
      <c r="PL35" s="214"/>
      <c r="PM35" s="214"/>
      <c r="PN35" s="214"/>
      <c r="PO35" s="214"/>
      <c r="PP35" s="214"/>
      <c r="PQ35" s="214"/>
      <c r="PR35" s="214"/>
      <c r="PS35" s="214"/>
      <c r="PT35" s="214"/>
      <c r="PU35" s="214"/>
      <c r="PV35" s="214"/>
      <c r="PW35" s="214"/>
      <c r="PX35" s="214"/>
      <c r="PY35" s="214"/>
      <c r="PZ35" s="214"/>
      <c r="QA35" s="214"/>
      <c r="QB35" s="214"/>
      <c r="QC35" s="214"/>
      <c r="QD35" s="214"/>
      <c r="QE35" s="214"/>
      <c r="QF35" s="214"/>
      <c r="QG35" s="214"/>
      <c r="QH35" s="214"/>
      <c r="QI35" s="214"/>
      <c r="QJ35" s="214"/>
      <c r="QK35" s="214"/>
      <c r="QL35" s="214"/>
      <c r="QM35" s="214"/>
      <c r="QN35" s="214"/>
      <c r="QO35" s="214"/>
      <c r="QP35" s="214"/>
      <c r="QQ35" s="214"/>
      <c r="QR35" s="214"/>
      <c r="QS35" s="214"/>
      <c r="QT35" s="214"/>
      <c r="QU35" s="214"/>
      <c r="QV35" s="214"/>
      <c r="QW35" s="214"/>
      <c r="QX35" s="214"/>
      <c r="QY35" s="214"/>
      <c r="QZ35" s="214"/>
      <c r="RA35" s="214"/>
      <c r="RB35" s="214"/>
      <c r="RC35" s="214"/>
      <c r="RD35" s="214"/>
      <c r="RE35" s="214"/>
      <c r="RF35" s="214"/>
      <c r="RG35" s="214"/>
      <c r="RH35" s="214"/>
      <c r="RI35" s="214"/>
      <c r="RJ35" s="214"/>
      <c r="RK35" s="214"/>
      <c r="RL35" s="214"/>
      <c r="RM35" s="214"/>
      <c r="RN35" s="214"/>
      <c r="RO35" s="214"/>
      <c r="RP35" s="214"/>
      <c r="RQ35" s="214"/>
      <c r="RR35" s="214"/>
      <c r="RS35" s="214"/>
      <c r="RT35" s="214"/>
      <c r="RU35" s="214"/>
      <c r="RV35" s="214"/>
      <c r="RW35" s="214"/>
      <c r="RX35" s="214"/>
      <c r="RY35" s="214"/>
      <c r="RZ35" s="214"/>
      <c r="SA35" s="214"/>
      <c r="SB35" s="214"/>
      <c r="SC35" s="214"/>
      <c r="SD35" s="214"/>
      <c r="SE35" s="214"/>
      <c r="SF35" s="214"/>
      <c r="SG35" s="214"/>
      <c r="SH35" s="214"/>
      <c r="SI35" s="214"/>
      <c r="SJ35" s="214"/>
      <c r="SK35" s="214"/>
      <c r="SL35" s="214"/>
      <c r="SM35" s="214"/>
      <c r="SN35" s="214"/>
      <c r="SO35" s="214"/>
      <c r="SP35" s="214"/>
      <c r="SQ35" s="214"/>
      <c r="SR35" s="214"/>
      <c r="SS35" s="214"/>
      <c r="ST35" s="214"/>
      <c r="SU35" s="214"/>
      <c r="SV35" s="214"/>
      <c r="SW35" s="214"/>
      <c r="SX35" s="214"/>
      <c r="SY35" s="214"/>
      <c r="SZ35" s="214"/>
      <c r="TA35" s="214"/>
      <c r="TB35" s="214"/>
      <c r="TC35" s="214"/>
      <c r="TD35" s="214"/>
      <c r="TE35" s="214"/>
      <c r="TF35" s="214"/>
      <c r="TG35" s="214"/>
      <c r="TH35" s="214"/>
      <c r="TI35" s="214"/>
      <c r="TJ35" s="214"/>
      <c r="TK35" s="214"/>
      <c r="TL35" s="214"/>
      <c r="TM35" s="214"/>
      <c r="TN35" s="214"/>
      <c r="TO35" s="214"/>
      <c r="TP35" s="214"/>
      <c r="TQ35" s="214"/>
      <c r="TR35" s="214"/>
      <c r="TS35" s="214"/>
      <c r="TT35" s="214"/>
      <c r="TU35" s="214"/>
      <c r="TV35" s="214"/>
      <c r="TW35" s="214"/>
      <c r="TX35" s="214"/>
      <c r="TY35" s="214"/>
      <c r="TZ35" s="214"/>
      <c r="UA35" s="214"/>
      <c r="UB35" s="214"/>
      <c r="UC35" s="214"/>
      <c r="UD35" s="214"/>
      <c r="UE35" s="214"/>
      <c r="UF35" s="214"/>
      <c r="UG35" s="214"/>
      <c r="UH35" s="214"/>
      <c r="UI35" s="214"/>
      <c r="UJ35" s="214"/>
      <c r="UK35" s="214"/>
      <c r="UL35" s="214"/>
      <c r="UM35" s="214"/>
      <c r="UN35" s="214"/>
      <c r="UO35" s="214"/>
      <c r="UP35" s="214"/>
      <c r="UQ35" s="214"/>
      <c r="UR35" s="214"/>
      <c r="US35" s="214"/>
      <c r="UT35" s="214"/>
      <c r="UU35" s="214"/>
      <c r="UV35" s="214"/>
      <c r="UW35" s="214"/>
      <c r="UX35" s="214"/>
      <c r="UY35" s="214"/>
      <c r="UZ35" s="214"/>
      <c r="VA35" s="214"/>
      <c r="VB35" s="214"/>
      <c r="VC35" s="214"/>
      <c r="VD35" s="214"/>
      <c r="VE35" s="214"/>
      <c r="VF35" s="214"/>
      <c r="VG35" s="214"/>
      <c r="VH35" s="214"/>
      <c r="VI35" s="214"/>
      <c r="VJ35" s="214"/>
      <c r="VK35" s="214"/>
      <c r="VL35" s="214"/>
      <c r="VM35" s="214"/>
      <c r="VN35" s="214"/>
      <c r="VO35" s="214"/>
      <c r="VP35" s="214"/>
      <c r="VQ35" s="214"/>
      <c r="VR35" s="214"/>
      <c r="VS35" s="214"/>
      <c r="VT35" s="214"/>
      <c r="VU35" s="214"/>
      <c r="VV35" s="214"/>
      <c r="VW35" s="214"/>
      <c r="VX35" s="214"/>
      <c r="VY35" s="214"/>
      <c r="VZ35" s="214"/>
      <c r="WA35" s="214"/>
      <c r="WB35" s="214"/>
      <c r="WC35" s="214"/>
      <c r="WD35" s="214"/>
      <c r="WE35" s="214"/>
      <c r="WF35" s="214"/>
      <c r="WG35" s="214"/>
      <c r="WH35" s="214"/>
      <c r="WI35" s="214"/>
      <c r="WJ35" s="214"/>
      <c r="WK35" s="214"/>
      <c r="WL35" s="214"/>
      <c r="WM35" s="214"/>
      <c r="WN35" s="214"/>
      <c r="WO35" s="214"/>
      <c r="WP35" s="214"/>
      <c r="WQ35" s="214"/>
      <c r="WR35" s="214"/>
      <c r="WS35" s="214"/>
      <c r="WT35" s="214"/>
      <c r="WU35" s="214"/>
      <c r="WV35" s="214"/>
      <c r="WW35" s="214"/>
      <c r="WX35" s="214"/>
      <c r="WY35" s="214"/>
      <c r="WZ35" s="214"/>
      <c r="XA35" s="214"/>
      <c r="XB35" s="214"/>
      <c r="XC35" s="214"/>
      <c r="XD35" s="214"/>
      <c r="XE35" s="214"/>
      <c r="XF35" s="214"/>
      <c r="XG35" s="214"/>
      <c r="XH35" s="214"/>
      <c r="XI35" s="214"/>
      <c r="XJ35" s="214"/>
      <c r="XK35" s="214"/>
      <c r="XL35" s="214"/>
      <c r="XM35" s="214"/>
      <c r="XN35" s="214"/>
      <c r="XO35" s="214"/>
      <c r="XP35" s="214"/>
      <c r="XQ35" s="214"/>
      <c r="XR35" s="214"/>
      <c r="XS35" s="214"/>
      <c r="XT35" s="214"/>
      <c r="XU35" s="214"/>
      <c r="XV35" s="214"/>
      <c r="XW35" s="214"/>
      <c r="XX35" s="214"/>
      <c r="XY35" s="214"/>
      <c r="XZ35" s="214"/>
      <c r="YA35" s="214"/>
      <c r="YB35" s="214"/>
      <c r="YC35" s="214"/>
      <c r="YD35" s="214"/>
      <c r="YE35" s="214"/>
      <c r="YF35" s="214"/>
      <c r="YG35" s="214"/>
      <c r="YH35" s="214"/>
      <c r="YI35" s="214"/>
      <c r="YJ35" s="214"/>
      <c r="YK35" s="214"/>
      <c r="YL35" s="214"/>
      <c r="YM35" s="214"/>
      <c r="YN35" s="214"/>
      <c r="YO35" s="214"/>
      <c r="YP35" s="214"/>
      <c r="YQ35" s="214"/>
      <c r="YR35" s="214"/>
      <c r="YS35" s="214"/>
      <c r="YT35" s="214"/>
      <c r="YU35" s="214"/>
      <c r="YV35" s="214"/>
      <c r="YW35" s="214"/>
      <c r="YX35" s="214"/>
      <c r="YY35" s="214"/>
      <c r="YZ35" s="214"/>
      <c r="ZA35" s="214"/>
      <c r="ZB35" s="214"/>
      <c r="ZC35" s="214"/>
      <c r="ZD35" s="214"/>
      <c r="ZE35" s="214"/>
      <c r="ZF35" s="214"/>
      <c r="ZG35" s="214"/>
      <c r="ZH35" s="214"/>
      <c r="ZI35" s="214"/>
      <c r="ZJ35" s="214"/>
      <c r="ZK35" s="214"/>
      <c r="ZL35" s="214"/>
      <c r="ZM35" s="214"/>
      <c r="ZN35" s="214"/>
      <c r="ZO35" s="214"/>
      <c r="ZP35" s="214"/>
      <c r="ZQ35" s="214"/>
      <c r="ZR35" s="214"/>
      <c r="ZS35" s="214"/>
      <c r="ZT35" s="214"/>
      <c r="ZU35" s="214"/>
      <c r="ZV35" s="214"/>
      <c r="ZW35" s="214"/>
      <c r="ZX35" s="214"/>
      <c r="ZY35" s="214"/>
      <c r="ZZ35" s="214"/>
      <c r="AAA35" s="214"/>
      <c r="AAB35" s="214"/>
      <c r="AAC35" s="214"/>
      <c r="AAD35" s="214"/>
      <c r="AAE35" s="214"/>
      <c r="AAF35" s="214"/>
      <c r="AAG35" s="214"/>
      <c r="AAH35" s="214"/>
      <c r="AAI35" s="214"/>
      <c r="AAJ35" s="214"/>
      <c r="AAK35" s="214"/>
      <c r="AAL35" s="214"/>
      <c r="AAM35" s="214"/>
      <c r="AAN35" s="214"/>
      <c r="AAO35" s="214"/>
      <c r="AAP35" s="214"/>
      <c r="AAQ35" s="214"/>
      <c r="AAR35" s="214"/>
      <c r="AAS35" s="214"/>
      <c r="AAT35" s="214"/>
      <c r="AAU35" s="214"/>
      <c r="AAV35" s="214"/>
      <c r="AAW35" s="214"/>
      <c r="AAX35" s="214"/>
      <c r="AAY35" s="214"/>
      <c r="AAZ35" s="214"/>
      <c r="ABA35" s="214"/>
      <c r="ABB35" s="214"/>
      <c r="ABC35" s="214"/>
      <c r="ABD35" s="214"/>
      <c r="ABE35" s="214"/>
      <c r="ABF35" s="214"/>
      <c r="ABG35" s="214"/>
      <c r="ABH35" s="214"/>
      <c r="ABI35" s="214"/>
      <c r="ABJ35" s="214"/>
      <c r="ABK35" s="214"/>
      <c r="ABL35" s="214"/>
      <c r="ABM35" s="214"/>
      <c r="ABN35" s="214"/>
      <c r="ABO35" s="214"/>
      <c r="ABP35" s="214"/>
      <c r="ABQ35" s="214"/>
      <c r="ABR35" s="214"/>
      <c r="ABS35" s="214"/>
      <c r="ABT35" s="214"/>
      <c r="ABU35" s="214"/>
      <c r="ABV35" s="214"/>
      <c r="ABW35" s="214"/>
      <c r="ABX35" s="214"/>
      <c r="ABY35" s="214"/>
      <c r="ABZ35" s="214"/>
      <c r="ACA35" s="214"/>
      <c r="ACB35" s="214"/>
      <c r="ACC35" s="214"/>
      <c r="ACD35" s="214"/>
      <c r="ACE35" s="214"/>
      <c r="ACF35" s="214"/>
      <c r="ACG35" s="214"/>
      <c r="ACH35" s="214"/>
      <c r="ACI35" s="214"/>
      <c r="ACJ35" s="214"/>
      <c r="ACK35" s="214"/>
      <c r="ACL35" s="214"/>
      <c r="ACM35" s="214"/>
      <c r="ACN35" s="214"/>
      <c r="ACO35" s="214"/>
      <c r="ACP35" s="214"/>
      <c r="ACQ35" s="214"/>
      <c r="ACR35" s="214"/>
      <c r="ACS35" s="214"/>
      <c r="ACT35" s="214"/>
      <c r="ACU35" s="214"/>
      <c r="ACV35" s="214"/>
      <c r="ACW35" s="214"/>
      <c r="ACX35" s="214"/>
      <c r="ACY35" s="214"/>
      <c r="ACZ35" s="214"/>
      <c r="ADA35" s="214"/>
      <c r="ADB35" s="214"/>
      <c r="ADC35" s="214"/>
      <c r="ADD35" s="214"/>
      <c r="ADE35" s="214"/>
      <c r="ADF35" s="214"/>
      <c r="ADG35" s="214"/>
      <c r="ADH35" s="214"/>
      <c r="ADI35" s="214"/>
      <c r="ADJ35" s="214"/>
      <c r="ADK35" s="214"/>
      <c r="ADL35" s="214"/>
      <c r="ADM35" s="214"/>
      <c r="ADN35" s="214"/>
      <c r="ADO35" s="214"/>
      <c r="ADP35" s="214"/>
      <c r="ADQ35" s="214"/>
      <c r="ADR35" s="214"/>
      <c r="ADS35" s="214"/>
      <c r="ADT35" s="214"/>
      <c r="ADU35" s="214"/>
      <c r="ADV35" s="214"/>
      <c r="ADW35" s="214"/>
      <c r="ADX35" s="214"/>
      <c r="ADY35" s="214"/>
      <c r="ADZ35" s="214"/>
      <c r="AEA35" s="214"/>
      <c r="AEB35" s="214"/>
      <c r="AEC35" s="214"/>
      <c r="AED35" s="214"/>
      <c r="AEE35" s="214"/>
      <c r="AEF35" s="214"/>
      <c r="AEG35" s="214"/>
      <c r="AEH35" s="214"/>
      <c r="AEI35" s="214"/>
      <c r="AEJ35" s="214"/>
      <c r="AEK35" s="214"/>
      <c r="AEL35" s="214"/>
      <c r="AEM35" s="214"/>
      <c r="AEN35" s="214"/>
      <c r="AEO35" s="214"/>
      <c r="AEP35" s="214"/>
      <c r="AEQ35" s="214"/>
      <c r="AER35" s="214"/>
      <c r="AES35" s="214"/>
      <c r="AET35" s="214"/>
      <c r="AEU35" s="214"/>
      <c r="AEV35" s="214"/>
      <c r="AEW35" s="214"/>
      <c r="AEX35" s="214"/>
      <c r="AEY35" s="214"/>
      <c r="AEZ35" s="214"/>
      <c r="AFA35" s="214"/>
      <c r="AFB35" s="214"/>
      <c r="AFC35" s="214"/>
      <c r="AFD35" s="214"/>
      <c r="AFE35" s="214"/>
      <c r="AFF35" s="214"/>
      <c r="AFG35" s="214"/>
      <c r="AFH35" s="214"/>
      <c r="AFI35" s="214"/>
      <c r="AFJ35" s="214"/>
      <c r="AFK35" s="214"/>
      <c r="AFL35" s="214"/>
      <c r="AFM35" s="214"/>
      <c r="AFN35" s="214"/>
      <c r="AFO35" s="214"/>
      <c r="AFP35" s="214"/>
      <c r="AFQ35" s="214"/>
      <c r="AFR35" s="214"/>
      <c r="AFS35" s="214"/>
      <c r="AFT35" s="214"/>
      <c r="AFU35" s="214"/>
      <c r="AFV35" s="214"/>
      <c r="AFW35" s="214"/>
      <c r="AFX35" s="214"/>
      <c r="AFY35" s="214"/>
      <c r="AFZ35" s="214"/>
      <c r="AGA35" s="214"/>
      <c r="AGB35" s="214"/>
      <c r="AGC35" s="214"/>
      <c r="AGD35" s="214"/>
      <c r="AGE35" s="214"/>
      <c r="AGF35" s="214"/>
      <c r="AGG35" s="214"/>
      <c r="AGH35" s="214"/>
      <c r="AGI35" s="214"/>
      <c r="AGJ35" s="214"/>
      <c r="AGK35" s="214"/>
      <c r="AGL35" s="214"/>
      <c r="AGM35" s="214"/>
      <c r="AGN35" s="214"/>
      <c r="AGO35" s="214"/>
      <c r="AGP35" s="214"/>
      <c r="AGQ35" s="214"/>
      <c r="AGR35" s="214"/>
      <c r="AGS35" s="214"/>
      <c r="AGT35" s="214"/>
      <c r="AGU35" s="214"/>
      <c r="AGV35" s="214"/>
      <c r="AGW35" s="214"/>
      <c r="AGX35" s="214"/>
      <c r="AGY35" s="214"/>
      <c r="AGZ35" s="214"/>
      <c r="AHA35" s="214"/>
      <c r="AHB35" s="214"/>
      <c r="AHC35" s="214"/>
      <c r="AHD35" s="214"/>
      <c r="AHE35" s="214"/>
      <c r="AHF35" s="214"/>
      <c r="AHG35" s="214"/>
      <c r="AHH35" s="214"/>
      <c r="AHI35" s="214"/>
      <c r="AHJ35" s="214"/>
      <c r="AHK35" s="214"/>
      <c r="AHL35" s="214"/>
      <c r="AHM35" s="214"/>
      <c r="AHN35" s="214"/>
      <c r="AHO35" s="214"/>
      <c r="AHP35" s="214"/>
      <c r="AHQ35" s="214"/>
      <c r="AHR35" s="214"/>
      <c r="AHS35" s="214"/>
      <c r="AHT35" s="214"/>
      <c r="AHU35" s="214"/>
      <c r="AHV35" s="214"/>
      <c r="AHW35" s="214"/>
      <c r="AHX35" s="214"/>
      <c r="AHY35" s="214"/>
      <c r="AHZ35" s="214"/>
      <c r="AIA35" s="214"/>
      <c r="AIB35" s="214"/>
      <c r="AIC35" s="214"/>
      <c r="AID35" s="214"/>
      <c r="AIE35" s="214"/>
      <c r="AIF35" s="214"/>
      <c r="AIG35" s="214"/>
      <c r="AIH35" s="214"/>
      <c r="AII35" s="214"/>
      <c r="AIJ35" s="214"/>
      <c r="AIK35" s="214"/>
      <c r="AIL35" s="214"/>
      <c r="AIM35" s="214"/>
      <c r="AIN35" s="214"/>
      <c r="AIO35" s="214"/>
      <c r="AIP35" s="214"/>
      <c r="AIQ35" s="214"/>
      <c r="AIR35" s="214"/>
      <c r="AIS35" s="214"/>
      <c r="AIT35" s="214"/>
      <c r="AIU35" s="214"/>
      <c r="AIV35" s="214"/>
      <c r="AIW35" s="214"/>
      <c r="AIX35" s="214"/>
      <c r="AIY35" s="214"/>
      <c r="AIZ35" s="214"/>
      <c r="AJA35" s="214"/>
      <c r="AJB35" s="214"/>
      <c r="AJC35" s="214"/>
      <c r="AJD35" s="214"/>
      <c r="AJE35" s="214"/>
      <c r="AJF35" s="214"/>
      <c r="AJG35" s="214"/>
      <c r="AJH35" s="214"/>
      <c r="AJI35" s="214"/>
      <c r="AJJ35" s="214"/>
      <c r="AJK35" s="214"/>
      <c r="AJL35" s="214"/>
      <c r="AJM35" s="214"/>
      <c r="AJN35" s="214"/>
      <c r="AJO35" s="214"/>
      <c r="AJP35" s="214"/>
      <c r="AJQ35" s="214"/>
      <c r="AJR35" s="214"/>
      <c r="AJS35" s="214"/>
      <c r="AJT35" s="214"/>
      <c r="AJU35" s="214"/>
      <c r="AJV35" s="214"/>
      <c r="AJW35" s="214"/>
      <c r="AJX35" s="214"/>
      <c r="AJY35" s="214"/>
      <c r="AJZ35" s="214"/>
      <c r="AKA35" s="214"/>
      <c r="AKB35" s="214"/>
      <c r="AKC35" s="214"/>
      <c r="AKD35" s="214"/>
      <c r="AKE35" s="214"/>
      <c r="AKF35" s="214"/>
      <c r="AKG35" s="214"/>
      <c r="AKH35" s="214"/>
      <c r="AKI35" s="214"/>
      <c r="AKJ35" s="214"/>
      <c r="AKK35" s="214"/>
      <c r="AKL35" s="214"/>
      <c r="AKM35" s="214"/>
      <c r="AKN35" s="214"/>
      <c r="AKO35" s="214"/>
      <c r="AKP35" s="214"/>
      <c r="AKQ35" s="214"/>
      <c r="AKR35" s="214"/>
      <c r="AKS35" s="214"/>
      <c r="AKT35" s="214"/>
      <c r="AKU35" s="214"/>
      <c r="AKV35" s="214"/>
      <c r="AKW35" s="214"/>
      <c r="AKX35" s="214"/>
      <c r="AKY35" s="214"/>
      <c r="AKZ35" s="214"/>
      <c r="ALA35" s="214"/>
      <c r="ALB35" s="214"/>
      <c r="ALC35" s="214"/>
      <c r="ALD35" s="214"/>
      <c r="ALE35" s="214"/>
      <c r="ALF35" s="214"/>
      <c r="ALG35" s="214"/>
      <c r="ALH35" s="214"/>
      <c r="ALI35" s="214"/>
      <c r="ALJ35" s="214"/>
      <c r="ALK35" s="214"/>
      <c r="ALL35" s="214"/>
      <c r="ALM35" s="214"/>
      <c r="ALN35" s="214"/>
      <c r="ALO35" s="214"/>
      <c r="ALP35" s="214"/>
      <c r="ALQ35" s="214"/>
      <c r="ALR35" s="214"/>
      <c r="ALS35" s="214"/>
      <c r="ALT35" s="214"/>
      <c r="ALU35" s="214"/>
      <c r="ALV35" s="214"/>
      <c r="ALW35" s="214"/>
      <c r="ALX35" s="214"/>
      <c r="ALY35" s="214"/>
      <c r="ALZ35" s="214"/>
      <c r="AMA35" s="214"/>
      <c r="AMB35" s="214"/>
      <c r="AMC35" s="214"/>
      <c r="AMD35" s="214"/>
      <c r="AME35" s="214"/>
      <c r="AMF35" s="214"/>
      <c r="AMG35" s="214"/>
      <c r="AMH35" s="214"/>
      <c r="AMI35" s="214"/>
      <c r="AMJ35" s="214"/>
      <c r="AMK35" s="214"/>
      <c r="AML35" s="214"/>
      <c r="AMM35" s="214"/>
      <c r="AMN35" s="214"/>
      <c r="AMO35" s="214"/>
      <c r="AMP35" s="214"/>
      <c r="AMQ35" s="214"/>
      <c r="AMR35" s="214"/>
      <c r="AMS35" s="214"/>
      <c r="AMT35" s="214"/>
      <c r="AMU35" s="214"/>
      <c r="AMV35" s="214"/>
      <c r="AMW35" s="214"/>
      <c r="AMX35" s="214"/>
      <c r="AMY35" s="214"/>
      <c r="AMZ35" s="214"/>
      <c r="ANA35" s="214"/>
      <c r="ANB35" s="214"/>
      <c r="ANC35" s="214"/>
      <c r="AND35" s="214"/>
      <c r="ANE35" s="214"/>
      <c r="ANF35" s="214"/>
      <c r="ANG35" s="214"/>
      <c r="ANH35" s="214"/>
      <c r="ANI35" s="214"/>
      <c r="ANJ35" s="214"/>
      <c r="ANK35" s="214"/>
      <c r="ANL35" s="214"/>
      <c r="ANM35" s="214"/>
      <c r="ANN35" s="214"/>
      <c r="ANO35" s="214"/>
      <c r="ANP35" s="214"/>
      <c r="ANQ35" s="214"/>
      <c r="ANR35" s="214"/>
      <c r="ANS35" s="214"/>
      <c r="ANT35" s="214"/>
      <c r="ANU35" s="214"/>
      <c r="ANV35" s="214"/>
      <c r="ANW35" s="214"/>
      <c r="ANX35" s="214"/>
      <c r="ANY35" s="214"/>
      <c r="ANZ35" s="214"/>
      <c r="AOA35" s="214"/>
      <c r="AOB35" s="214"/>
      <c r="AOC35" s="214"/>
      <c r="AOD35" s="214"/>
      <c r="AOE35" s="214"/>
      <c r="AOF35" s="214"/>
      <c r="AOG35" s="214"/>
      <c r="AOH35" s="214"/>
      <c r="AOI35" s="214"/>
      <c r="AOJ35" s="214"/>
      <c r="AOK35" s="214"/>
      <c r="AOL35" s="214"/>
      <c r="AOM35" s="214"/>
      <c r="AON35" s="214"/>
      <c r="AOO35" s="214"/>
      <c r="AOP35" s="214"/>
      <c r="AOQ35" s="214"/>
      <c r="AOR35" s="214"/>
      <c r="AOS35" s="214"/>
      <c r="AOT35" s="214"/>
      <c r="AOU35" s="214"/>
      <c r="AOV35" s="214"/>
      <c r="AOW35" s="214"/>
      <c r="AOX35" s="214"/>
      <c r="AOY35" s="214"/>
      <c r="AOZ35" s="214"/>
      <c r="APA35" s="214"/>
      <c r="APB35" s="214"/>
      <c r="APC35" s="214"/>
      <c r="APD35" s="214"/>
      <c r="APE35" s="214"/>
      <c r="APF35" s="214"/>
      <c r="APG35" s="214"/>
      <c r="APH35" s="214"/>
      <c r="API35" s="214"/>
      <c r="APJ35" s="214"/>
      <c r="APK35" s="214"/>
      <c r="APL35" s="214"/>
      <c r="APM35" s="214"/>
      <c r="APN35" s="214"/>
      <c r="APO35" s="214"/>
      <c r="APP35" s="214"/>
      <c r="APQ35" s="214"/>
      <c r="APR35" s="214"/>
      <c r="APS35" s="214"/>
      <c r="APT35" s="214"/>
      <c r="APU35" s="214"/>
      <c r="APV35" s="214"/>
      <c r="APW35" s="214"/>
      <c r="APX35" s="214"/>
      <c r="APY35" s="214"/>
      <c r="APZ35" s="214"/>
      <c r="AQA35" s="214"/>
      <c r="AQB35" s="214"/>
      <c r="AQC35" s="214"/>
      <c r="AQD35" s="214"/>
      <c r="AQE35" s="214"/>
      <c r="AQF35" s="214"/>
      <c r="AQG35" s="214"/>
      <c r="AQH35" s="214"/>
      <c r="AQI35" s="214"/>
      <c r="AQJ35" s="214"/>
      <c r="AQK35" s="214"/>
      <c r="AQL35" s="214"/>
      <c r="AQM35" s="214"/>
      <c r="AQN35" s="214"/>
      <c r="AQO35" s="214"/>
      <c r="AQP35" s="214"/>
      <c r="AQQ35" s="214"/>
      <c r="AQR35" s="214"/>
      <c r="AQS35" s="214"/>
      <c r="AQT35" s="214"/>
      <c r="AQU35" s="214"/>
      <c r="AQV35" s="214"/>
      <c r="AQW35" s="214"/>
      <c r="AQX35" s="214"/>
      <c r="AQY35" s="214"/>
      <c r="AQZ35" s="214"/>
      <c r="ARA35" s="214"/>
      <c r="ARB35" s="214"/>
      <c r="ARC35" s="214"/>
      <c r="ARD35" s="214"/>
      <c r="ARE35" s="214"/>
      <c r="ARF35" s="214"/>
      <c r="ARG35" s="214"/>
      <c r="ARH35" s="214"/>
      <c r="ARI35" s="214"/>
      <c r="ARJ35" s="214"/>
      <c r="ARK35" s="214"/>
      <c r="ARL35" s="214"/>
      <c r="ARM35" s="214"/>
      <c r="ARN35" s="214"/>
      <c r="ARO35" s="214"/>
      <c r="ARP35" s="214"/>
      <c r="ARQ35" s="214"/>
      <c r="ARR35" s="214"/>
      <c r="ARS35" s="214"/>
      <c r="ART35" s="214"/>
      <c r="ARU35" s="214"/>
      <c r="ARV35" s="214"/>
      <c r="ARW35" s="214"/>
      <c r="ARX35" s="214"/>
      <c r="ARY35" s="214"/>
      <c r="ARZ35" s="214"/>
      <c r="ASA35" s="214"/>
      <c r="ASB35" s="214"/>
      <c r="ASC35" s="214"/>
      <c r="ASD35" s="214"/>
      <c r="ASE35" s="214"/>
      <c r="ASF35" s="214"/>
      <c r="ASG35" s="214"/>
      <c r="ASH35" s="214"/>
      <c r="ASI35" s="214"/>
      <c r="ASJ35" s="214"/>
      <c r="ASK35" s="214"/>
      <c r="ASL35" s="214"/>
      <c r="ASM35" s="214"/>
      <c r="ASN35" s="214"/>
      <c r="ASO35" s="214"/>
      <c r="ASP35" s="214"/>
      <c r="ASQ35" s="214"/>
      <c r="ASR35" s="214"/>
      <c r="ASS35" s="214"/>
      <c r="AST35" s="214"/>
      <c r="ASU35" s="214"/>
      <c r="ASV35" s="214"/>
      <c r="ASW35" s="214"/>
      <c r="ASX35" s="214"/>
      <c r="ASY35" s="214"/>
      <c r="ASZ35" s="214"/>
      <c r="ATA35" s="214"/>
      <c r="ATB35" s="214"/>
      <c r="ATC35" s="214"/>
      <c r="ATD35" s="214"/>
      <c r="ATE35" s="214"/>
      <c r="ATF35" s="214"/>
      <c r="ATG35" s="214"/>
      <c r="ATH35" s="214"/>
      <c r="ATI35" s="214"/>
      <c r="ATJ35" s="214"/>
      <c r="ATK35" s="214"/>
      <c r="ATL35" s="214"/>
      <c r="ATM35" s="214"/>
      <c r="ATN35" s="214"/>
      <c r="ATO35" s="214"/>
      <c r="ATP35" s="214"/>
      <c r="ATQ35" s="214"/>
      <c r="ATR35" s="214"/>
      <c r="ATS35" s="214"/>
      <c r="ATT35" s="214"/>
      <c r="ATU35" s="214"/>
      <c r="ATV35" s="214"/>
      <c r="ATW35" s="214"/>
      <c r="ATX35" s="214"/>
      <c r="ATY35" s="214"/>
      <c r="ATZ35" s="214"/>
      <c r="AUA35" s="214"/>
      <c r="AUB35" s="214"/>
      <c r="AUC35" s="214"/>
      <c r="AUD35" s="214"/>
      <c r="AUE35" s="214"/>
      <c r="AUF35" s="214"/>
      <c r="AUG35" s="214"/>
      <c r="AUH35" s="214"/>
      <c r="AUI35" s="214"/>
      <c r="AUJ35" s="214"/>
      <c r="AUK35" s="214"/>
      <c r="AUL35" s="214"/>
      <c r="AUM35" s="214"/>
      <c r="AUN35" s="214"/>
      <c r="AUO35" s="214"/>
      <c r="AUP35" s="214"/>
      <c r="AUQ35" s="214"/>
      <c r="AUR35" s="214"/>
      <c r="AUS35" s="214"/>
      <c r="AUT35" s="214"/>
      <c r="AUU35" s="214"/>
      <c r="AUV35" s="214"/>
      <c r="AUW35" s="214"/>
      <c r="AUX35" s="214"/>
      <c r="AUY35" s="214"/>
      <c r="AUZ35" s="214"/>
      <c r="AVA35" s="214"/>
      <c r="AVB35" s="214"/>
      <c r="AVC35" s="214"/>
      <c r="AVD35" s="214"/>
      <c r="AVE35" s="214"/>
      <c r="AVF35" s="214"/>
      <c r="AVG35" s="214"/>
      <c r="AVH35" s="214"/>
      <c r="AVI35" s="214"/>
      <c r="AVJ35" s="214"/>
      <c r="AVK35" s="214"/>
      <c r="AVL35" s="214"/>
      <c r="AVM35" s="214"/>
      <c r="AVN35" s="214"/>
      <c r="AVO35" s="214"/>
      <c r="AVP35" s="214"/>
      <c r="AVQ35" s="214"/>
      <c r="AVR35" s="214"/>
      <c r="AVS35" s="214"/>
      <c r="AVT35" s="214"/>
      <c r="AVU35" s="214"/>
      <c r="AVV35" s="214"/>
      <c r="AVW35" s="214"/>
      <c r="AVX35" s="214"/>
      <c r="AVY35" s="214"/>
      <c r="AVZ35" s="214"/>
      <c r="AWA35" s="214"/>
      <c r="AWB35" s="214"/>
      <c r="AWC35" s="214"/>
      <c r="AWD35" s="214"/>
      <c r="AWE35" s="214"/>
      <c r="AWF35" s="214"/>
      <c r="AWG35" s="214"/>
      <c r="AWH35" s="214"/>
      <c r="AWI35" s="214"/>
      <c r="AWJ35" s="214"/>
      <c r="AWK35" s="214"/>
      <c r="AWL35" s="214"/>
      <c r="AWM35" s="214"/>
      <c r="AWN35" s="214"/>
      <c r="AWO35" s="214"/>
      <c r="AWP35" s="214"/>
      <c r="AWQ35" s="214"/>
      <c r="AWR35" s="214"/>
      <c r="AWS35" s="214"/>
      <c r="AWT35" s="214"/>
      <c r="AWU35" s="214"/>
      <c r="AWV35" s="214"/>
      <c r="AWW35" s="214"/>
      <c r="AWX35" s="214"/>
      <c r="AWY35" s="214"/>
      <c r="AWZ35" s="214"/>
      <c r="AXA35" s="214"/>
      <c r="AXB35" s="214"/>
      <c r="AXC35" s="214"/>
      <c r="AXD35" s="214"/>
      <c r="AXE35" s="214"/>
      <c r="AXF35" s="214"/>
      <c r="AXG35" s="214"/>
      <c r="AXH35" s="214"/>
      <c r="AXI35" s="214"/>
      <c r="AXJ35" s="214"/>
      <c r="AXK35" s="214"/>
      <c r="AXL35" s="214"/>
      <c r="AXM35" s="214"/>
      <c r="AXN35" s="214"/>
      <c r="AXO35" s="214"/>
      <c r="AXP35" s="214"/>
      <c r="AXQ35" s="214"/>
      <c r="AXR35" s="214"/>
      <c r="AXS35" s="214"/>
      <c r="AXT35" s="214"/>
      <c r="AXU35" s="214"/>
      <c r="AXV35" s="214"/>
      <c r="AXW35" s="214"/>
      <c r="AXX35" s="214"/>
      <c r="AXY35" s="214"/>
      <c r="AXZ35" s="214"/>
      <c r="AYA35" s="214"/>
      <c r="AYB35" s="214"/>
      <c r="AYC35" s="214"/>
      <c r="AYD35" s="214"/>
      <c r="AYE35" s="214"/>
      <c r="AYF35" s="214"/>
      <c r="AYG35" s="214"/>
      <c r="AYH35" s="214"/>
      <c r="AYI35" s="214"/>
      <c r="AYJ35" s="214"/>
      <c r="AYK35" s="214"/>
      <c r="AYL35" s="214"/>
      <c r="AYM35" s="214"/>
      <c r="AYN35" s="214"/>
      <c r="AYO35" s="214"/>
      <c r="AYP35" s="214"/>
      <c r="AYQ35" s="214"/>
      <c r="AYR35" s="214"/>
      <c r="AYS35" s="214"/>
      <c r="AYT35" s="214"/>
      <c r="AYU35" s="214"/>
      <c r="AYV35" s="214"/>
      <c r="AYW35" s="214"/>
      <c r="AYX35" s="214"/>
      <c r="AYY35" s="214"/>
      <c r="AYZ35" s="214"/>
      <c r="AZA35" s="214"/>
      <c r="AZB35" s="214"/>
      <c r="AZC35" s="214"/>
      <c r="AZD35" s="214"/>
      <c r="AZE35" s="214"/>
      <c r="AZF35" s="214"/>
      <c r="AZG35" s="214"/>
      <c r="AZH35" s="214"/>
      <c r="AZI35" s="214"/>
      <c r="AZJ35" s="214"/>
      <c r="AZK35" s="214"/>
      <c r="AZL35" s="214"/>
      <c r="AZM35" s="214"/>
      <c r="AZN35" s="214"/>
      <c r="AZO35" s="214"/>
      <c r="AZP35" s="214"/>
      <c r="AZQ35" s="214"/>
      <c r="AZR35" s="214"/>
      <c r="AZS35" s="214"/>
      <c r="AZT35" s="214"/>
      <c r="AZU35" s="214"/>
      <c r="AZV35" s="214"/>
      <c r="AZW35" s="214"/>
      <c r="AZX35" s="214"/>
      <c r="AZY35" s="214"/>
      <c r="AZZ35" s="214"/>
      <c r="BAA35" s="214"/>
      <c r="BAB35" s="214"/>
      <c r="BAC35" s="214"/>
      <c r="BAD35" s="214"/>
      <c r="BAE35" s="214"/>
      <c r="BAF35" s="214"/>
      <c r="BAG35" s="214"/>
      <c r="BAH35" s="214"/>
      <c r="BAI35" s="214"/>
      <c r="BAJ35" s="214"/>
      <c r="BAK35" s="214"/>
      <c r="BAL35" s="214"/>
      <c r="BAM35" s="214"/>
      <c r="BAN35" s="214"/>
      <c r="BAO35" s="214"/>
      <c r="BAP35" s="214"/>
      <c r="BAQ35" s="214"/>
      <c r="BAR35" s="214"/>
      <c r="BAS35" s="214"/>
      <c r="BAT35" s="214"/>
      <c r="BAU35" s="214"/>
      <c r="BAV35" s="214"/>
      <c r="BAW35" s="214"/>
      <c r="BAX35" s="214"/>
      <c r="BAY35" s="214"/>
      <c r="BAZ35" s="214"/>
      <c r="BBA35" s="214"/>
      <c r="BBB35" s="214"/>
      <c r="BBC35" s="214"/>
      <c r="BBD35" s="214"/>
      <c r="BBE35" s="214"/>
      <c r="BBF35" s="214"/>
      <c r="BBG35" s="214"/>
      <c r="BBH35" s="214"/>
      <c r="BBI35" s="214"/>
      <c r="BBJ35" s="214"/>
      <c r="BBK35" s="214"/>
      <c r="BBL35" s="214"/>
      <c r="BBM35" s="214"/>
      <c r="BBN35" s="214"/>
      <c r="BBO35" s="214"/>
      <c r="BBP35" s="214"/>
      <c r="BBQ35" s="214"/>
      <c r="BBR35" s="214"/>
      <c r="BBS35" s="214"/>
      <c r="BBT35" s="214"/>
      <c r="BBU35" s="214"/>
      <c r="BBV35" s="214"/>
      <c r="BBW35" s="214"/>
      <c r="BBX35" s="214"/>
      <c r="BBY35" s="214"/>
      <c r="BBZ35" s="214"/>
      <c r="BCA35" s="214"/>
      <c r="BCB35" s="214"/>
      <c r="BCC35" s="214"/>
      <c r="BCD35" s="214"/>
      <c r="BCE35" s="214"/>
      <c r="BCF35" s="214"/>
      <c r="BCG35" s="214"/>
      <c r="BCH35" s="214"/>
      <c r="BCI35" s="214"/>
      <c r="BCJ35" s="214"/>
      <c r="BCK35" s="214"/>
      <c r="BCL35" s="214"/>
      <c r="BCM35" s="214"/>
      <c r="BCN35" s="214"/>
      <c r="BCO35" s="214"/>
      <c r="BCP35" s="214"/>
      <c r="BCQ35" s="214"/>
      <c r="BCR35" s="214"/>
      <c r="BCS35" s="214"/>
      <c r="BCT35" s="214"/>
      <c r="BCU35" s="214"/>
      <c r="BCV35" s="214"/>
      <c r="BCW35" s="214"/>
      <c r="BCX35" s="214"/>
      <c r="BCY35" s="214"/>
      <c r="BCZ35" s="214"/>
      <c r="BDA35" s="214"/>
      <c r="BDB35" s="214"/>
      <c r="BDC35" s="214"/>
      <c r="BDD35" s="214"/>
      <c r="BDE35" s="214"/>
      <c r="BDF35" s="214"/>
      <c r="BDG35" s="214"/>
      <c r="BDH35" s="214"/>
      <c r="BDI35" s="214"/>
      <c r="BDJ35" s="214"/>
      <c r="BDK35" s="214"/>
      <c r="BDL35" s="214"/>
      <c r="BDM35" s="214"/>
      <c r="BDN35" s="214"/>
      <c r="BDO35" s="214"/>
      <c r="BDP35" s="214"/>
      <c r="BDQ35" s="214"/>
      <c r="BDR35" s="214"/>
      <c r="BDS35" s="214"/>
      <c r="BDT35" s="214"/>
      <c r="BDU35" s="214"/>
      <c r="BDV35" s="214"/>
      <c r="BDW35" s="214"/>
      <c r="BDX35" s="214"/>
      <c r="BDY35" s="214"/>
      <c r="BDZ35" s="214"/>
      <c r="BEA35" s="214"/>
      <c r="BEB35" s="214"/>
      <c r="BEC35" s="214"/>
      <c r="BED35" s="214"/>
      <c r="BEE35" s="214"/>
      <c r="BEF35" s="214"/>
      <c r="BEG35" s="214"/>
      <c r="BEH35" s="214"/>
      <c r="BEI35" s="214"/>
      <c r="BEJ35" s="214"/>
      <c r="BEK35" s="214"/>
      <c r="BEL35" s="214"/>
      <c r="BEM35" s="214"/>
      <c r="BEN35" s="214"/>
      <c r="BEO35" s="214"/>
      <c r="BEP35" s="214"/>
      <c r="BEQ35" s="214"/>
      <c r="BER35" s="214"/>
      <c r="BES35" s="214"/>
      <c r="BET35" s="214"/>
      <c r="BEU35" s="214"/>
      <c r="BEV35" s="214"/>
      <c r="BEW35" s="214"/>
      <c r="BEX35" s="214"/>
      <c r="BEY35" s="214"/>
      <c r="BEZ35" s="214"/>
      <c r="BFA35" s="214"/>
      <c r="BFB35" s="214"/>
      <c r="BFC35" s="214"/>
      <c r="BFD35" s="214"/>
      <c r="BFE35" s="214"/>
      <c r="BFF35" s="214"/>
      <c r="BFG35" s="214"/>
      <c r="BFH35" s="214"/>
      <c r="BFI35" s="214"/>
      <c r="BFJ35" s="214"/>
      <c r="BFK35" s="214"/>
      <c r="BFL35" s="214"/>
      <c r="BFM35" s="214"/>
      <c r="BFN35" s="214"/>
      <c r="BFO35" s="214"/>
      <c r="BFP35" s="214"/>
      <c r="BFQ35" s="214"/>
      <c r="BFR35" s="214"/>
      <c r="BFS35" s="214"/>
      <c r="BFT35" s="214"/>
      <c r="BFU35" s="214"/>
      <c r="BFV35" s="214"/>
      <c r="BFW35" s="214"/>
      <c r="BFX35" s="214"/>
      <c r="BFY35" s="214"/>
      <c r="BFZ35" s="214"/>
      <c r="BGA35" s="214"/>
      <c r="BGB35" s="214"/>
      <c r="BGC35" s="214"/>
      <c r="BGD35" s="214"/>
      <c r="BGE35" s="214"/>
      <c r="BGF35" s="214"/>
      <c r="BGG35" s="214"/>
      <c r="BGH35" s="214"/>
      <c r="BGI35" s="214"/>
      <c r="BGJ35" s="214"/>
      <c r="BGK35" s="214"/>
      <c r="BGL35" s="214"/>
      <c r="BGM35" s="214"/>
      <c r="BGN35" s="214"/>
      <c r="BGO35" s="214"/>
      <c r="BGP35" s="214"/>
      <c r="BGQ35" s="214"/>
      <c r="BGR35" s="214"/>
      <c r="BGS35" s="214"/>
      <c r="BGT35" s="214"/>
      <c r="BGU35" s="214"/>
      <c r="BGV35" s="214"/>
      <c r="BGW35" s="214"/>
      <c r="BGX35" s="214"/>
      <c r="BGY35" s="214"/>
      <c r="BGZ35" s="214"/>
      <c r="BHA35" s="214"/>
      <c r="BHB35" s="214"/>
      <c r="BHC35" s="214"/>
      <c r="BHD35" s="214"/>
      <c r="BHE35" s="214"/>
      <c r="BHF35" s="214"/>
      <c r="BHG35" s="214"/>
      <c r="BHH35" s="214"/>
      <c r="BHI35" s="214"/>
      <c r="BHJ35" s="214"/>
      <c r="BHK35" s="214"/>
      <c r="BHL35" s="214"/>
      <c r="BHM35" s="214"/>
      <c r="BHN35" s="214"/>
      <c r="BHO35" s="214"/>
      <c r="BHP35" s="214"/>
      <c r="BHQ35" s="214"/>
      <c r="BHR35" s="214"/>
      <c r="BHS35" s="214"/>
      <c r="BHT35" s="214"/>
      <c r="BHU35" s="214"/>
      <c r="BHV35" s="214"/>
      <c r="BHW35" s="214"/>
      <c r="BHX35" s="214"/>
      <c r="BHY35" s="214"/>
      <c r="BHZ35" s="214"/>
      <c r="BIA35" s="214"/>
      <c r="BIB35" s="214"/>
      <c r="BIC35" s="214"/>
      <c r="BID35" s="214"/>
      <c r="BIE35" s="214"/>
      <c r="BIF35" s="214"/>
      <c r="BIG35" s="214"/>
      <c r="BIH35" s="214"/>
      <c r="BII35" s="214"/>
      <c r="BIJ35" s="214"/>
      <c r="BIK35" s="214"/>
      <c r="BIL35" s="214"/>
      <c r="BIM35" s="214"/>
      <c r="BIN35" s="214"/>
      <c r="BIO35" s="214"/>
      <c r="BIP35" s="214"/>
      <c r="BIQ35" s="214"/>
      <c r="BIR35" s="214"/>
      <c r="BIS35" s="214"/>
      <c r="BIT35" s="214"/>
      <c r="BIU35" s="214"/>
      <c r="BIV35" s="214"/>
      <c r="BIW35" s="214"/>
      <c r="BIX35" s="214"/>
      <c r="BIY35" s="214"/>
      <c r="BIZ35" s="214"/>
      <c r="BJA35" s="214"/>
      <c r="BJB35" s="214"/>
      <c r="BJC35" s="214"/>
      <c r="BJD35" s="214"/>
      <c r="BJE35" s="214"/>
      <c r="BJF35" s="214"/>
      <c r="BJG35" s="214"/>
      <c r="BJH35" s="214"/>
      <c r="BJI35" s="214"/>
      <c r="BJJ35" s="214"/>
      <c r="BJK35" s="214"/>
      <c r="BJL35" s="214"/>
      <c r="BJM35" s="214"/>
      <c r="BJN35" s="214"/>
      <c r="BJO35" s="214"/>
      <c r="BJP35" s="214"/>
      <c r="BJQ35" s="214"/>
      <c r="BJR35" s="214"/>
      <c r="BJS35" s="214"/>
      <c r="BJT35" s="214"/>
      <c r="BJU35" s="214"/>
      <c r="BJV35" s="214"/>
      <c r="BJW35" s="214"/>
      <c r="BJX35" s="214"/>
      <c r="BJY35" s="214"/>
      <c r="BJZ35" s="214"/>
      <c r="BKA35" s="214"/>
      <c r="BKB35" s="214"/>
      <c r="BKC35" s="214"/>
      <c r="BKD35" s="214"/>
      <c r="BKE35" s="214"/>
      <c r="BKF35" s="214"/>
      <c r="BKG35" s="214"/>
      <c r="BKH35" s="214"/>
      <c r="BKI35" s="214"/>
      <c r="BKJ35" s="214"/>
      <c r="BKK35" s="214"/>
      <c r="BKL35" s="214"/>
      <c r="BKM35" s="214"/>
      <c r="BKN35" s="214"/>
      <c r="BKO35" s="214"/>
      <c r="BKP35" s="214"/>
      <c r="BKQ35" s="214"/>
      <c r="BKR35" s="214"/>
      <c r="BKS35" s="214"/>
      <c r="BKT35" s="214"/>
      <c r="BKU35" s="214"/>
      <c r="BKV35" s="214"/>
      <c r="BKW35" s="214"/>
      <c r="BKX35" s="214"/>
      <c r="BKY35" s="214"/>
      <c r="BKZ35" s="214"/>
      <c r="BLA35" s="214"/>
      <c r="BLB35" s="214"/>
      <c r="BLC35" s="214"/>
      <c r="BLD35" s="214"/>
      <c r="BLE35" s="214"/>
      <c r="BLF35" s="214"/>
      <c r="BLG35" s="214"/>
      <c r="BLH35" s="214"/>
      <c r="BLI35" s="214"/>
      <c r="BLJ35" s="214"/>
      <c r="BLK35" s="214"/>
      <c r="BLL35" s="214"/>
      <c r="BLM35" s="214"/>
      <c r="BLN35" s="214"/>
      <c r="BLO35" s="214"/>
      <c r="BLP35" s="231"/>
    </row>
    <row r="36" spans="1:1680" s="232" customFormat="1" ht="20.25" customHeight="1" x14ac:dyDescent="0.25">
      <c r="A36" s="452">
        <v>5</v>
      </c>
      <c r="B36" s="453" t="s">
        <v>470</v>
      </c>
      <c r="C36" s="456"/>
      <c r="D36" s="233" t="s">
        <v>41</v>
      </c>
      <c r="E36" s="234">
        <f>SUM(E37:E40)</f>
        <v>0</v>
      </c>
      <c r="F36" s="234">
        <v>0</v>
      </c>
      <c r="G36" s="222" t="e">
        <f t="shared" ref="G36" si="7">F36/E36*100</f>
        <v>#DIV/0!</v>
      </c>
      <c r="H36" s="459">
        <v>14</v>
      </c>
      <c r="I36" s="439" t="s">
        <v>471</v>
      </c>
      <c r="J36" s="439">
        <v>2.088E-3</v>
      </c>
      <c r="K36" s="436">
        <v>2.5219999999999999E-3</v>
      </c>
      <c r="L36" s="469">
        <f>K36/J36*100</f>
        <v>120.78544061302681</v>
      </c>
      <c r="M36" s="442" t="s">
        <v>472</v>
      </c>
      <c r="N36" s="442" t="s">
        <v>473</v>
      </c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  <c r="EG36" s="214"/>
      <c r="EH36" s="214"/>
      <c r="EI36" s="214"/>
      <c r="EJ36" s="214"/>
      <c r="EK36" s="214"/>
      <c r="EL36" s="214"/>
      <c r="EM36" s="214"/>
      <c r="EN36" s="214"/>
      <c r="EO36" s="214"/>
      <c r="EP36" s="214"/>
      <c r="EQ36" s="214"/>
      <c r="ER36" s="214"/>
      <c r="ES36" s="214"/>
      <c r="ET36" s="214"/>
      <c r="EU36" s="214"/>
      <c r="EV36" s="214"/>
      <c r="EW36" s="214"/>
      <c r="EX36" s="214"/>
      <c r="EY36" s="214"/>
      <c r="EZ36" s="214"/>
      <c r="FA36" s="214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  <c r="GT36" s="214"/>
      <c r="GU36" s="214"/>
      <c r="GV36" s="214"/>
      <c r="GW36" s="214"/>
      <c r="GX36" s="214"/>
      <c r="GY36" s="214"/>
      <c r="GZ36" s="214"/>
      <c r="HA36" s="214"/>
      <c r="HB36" s="214"/>
      <c r="HC36" s="214"/>
      <c r="HD36" s="214"/>
      <c r="HE36" s="214"/>
      <c r="HF36" s="214"/>
      <c r="HG36" s="214"/>
      <c r="HH36" s="214"/>
      <c r="HI36" s="214"/>
      <c r="HJ36" s="214"/>
      <c r="HK36" s="214"/>
      <c r="HL36" s="214"/>
      <c r="HM36" s="214"/>
      <c r="HN36" s="214"/>
      <c r="HO36" s="214"/>
      <c r="HP36" s="214"/>
      <c r="HQ36" s="214"/>
      <c r="HR36" s="214"/>
      <c r="HS36" s="214"/>
      <c r="HT36" s="214"/>
      <c r="HU36" s="214"/>
      <c r="HV36" s="214"/>
      <c r="HW36" s="214"/>
      <c r="HX36" s="214"/>
      <c r="HY36" s="214"/>
      <c r="HZ36" s="214"/>
      <c r="IA36" s="214"/>
      <c r="IB36" s="214"/>
      <c r="IC36" s="214"/>
      <c r="ID36" s="214"/>
      <c r="IE36" s="214"/>
      <c r="IF36" s="214"/>
      <c r="IG36" s="214"/>
      <c r="IH36" s="214"/>
      <c r="II36" s="214"/>
      <c r="IJ36" s="214"/>
      <c r="IK36" s="214"/>
      <c r="IL36" s="214"/>
      <c r="IM36" s="214"/>
      <c r="IN36" s="214"/>
      <c r="IO36" s="214"/>
      <c r="IP36" s="214"/>
      <c r="IQ36" s="214"/>
      <c r="IR36" s="214"/>
      <c r="IS36" s="214"/>
      <c r="IT36" s="214"/>
      <c r="IU36" s="214"/>
      <c r="IV36" s="214"/>
      <c r="IW36" s="214"/>
      <c r="IX36" s="214"/>
      <c r="IY36" s="214"/>
      <c r="IZ36" s="214"/>
      <c r="JA36" s="214"/>
      <c r="JB36" s="214"/>
      <c r="JC36" s="214"/>
      <c r="JD36" s="214"/>
      <c r="JE36" s="214"/>
      <c r="JF36" s="214"/>
      <c r="JG36" s="214"/>
      <c r="JH36" s="214"/>
      <c r="JI36" s="214"/>
      <c r="JJ36" s="214"/>
      <c r="JK36" s="214"/>
      <c r="JL36" s="214"/>
      <c r="JM36" s="214"/>
      <c r="JN36" s="214"/>
      <c r="JO36" s="214"/>
      <c r="JP36" s="214"/>
      <c r="JQ36" s="214"/>
      <c r="JR36" s="214"/>
      <c r="JS36" s="214"/>
      <c r="JT36" s="214"/>
      <c r="JU36" s="214"/>
      <c r="JV36" s="214"/>
      <c r="JW36" s="214"/>
      <c r="JX36" s="214"/>
      <c r="JY36" s="214"/>
      <c r="JZ36" s="214"/>
      <c r="KA36" s="214"/>
      <c r="KB36" s="214"/>
      <c r="KC36" s="214"/>
      <c r="KD36" s="214"/>
      <c r="KE36" s="214"/>
      <c r="KF36" s="214"/>
      <c r="KG36" s="214"/>
      <c r="KH36" s="214"/>
      <c r="KI36" s="214"/>
      <c r="KJ36" s="214"/>
      <c r="KK36" s="214"/>
      <c r="KL36" s="214"/>
      <c r="KM36" s="214"/>
      <c r="KN36" s="214"/>
      <c r="KO36" s="214"/>
      <c r="KP36" s="214"/>
      <c r="KQ36" s="214"/>
      <c r="KR36" s="214"/>
      <c r="KS36" s="214"/>
      <c r="KT36" s="214"/>
      <c r="KU36" s="214"/>
      <c r="KV36" s="214"/>
      <c r="KW36" s="214"/>
      <c r="KX36" s="214"/>
      <c r="KY36" s="214"/>
      <c r="KZ36" s="214"/>
      <c r="LA36" s="214"/>
      <c r="LB36" s="214"/>
      <c r="LC36" s="214"/>
      <c r="LD36" s="214"/>
      <c r="LE36" s="214"/>
      <c r="LF36" s="214"/>
      <c r="LG36" s="214"/>
      <c r="LH36" s="214"/>
      <c r="LI36" s="214"/>
      <c r="LJ36" s="214"/>
      <c r="LK36" s="214"/>
      <c r="LL36" s="214"/>
      <c r="LM36" s="214"/>
      <c r="LN36" s="214"/>
      <c r="LO36" s="214"/>
      <c r="LP36" s="214"/>
      <c r="LQ36" s="214"/>
      <c r="LR36" s="214"/>
      <c r="LS36" s="214"/>
      <c r="LT36" s="214"/>
      <c r="LU36" s="214"/>
      <c r="LV36" s="214"/>
      <c r="LW36" s="214"/>
      <c r="LX36" s="214"/>
      <c r="LY36" s="214"/>
      <c r="LZ36" s="214"/>
      <c r="MA36" s="214"/>
      <c r="MB36" s="214"/>
      <c r="MC36" s="214"/>
      <c r="MD36" s="214"/>
      <c r="ME36" s="214"/>
      <c r="MF36" s="214"/>
      <c r="MG36" s="214"/>
      <c r="MH36" s="214"/>
      <c r="MI36" s="214"/>
      <c r="MJ36" s="214"/>
      <c r="MK36" s="214"/>
      <c r="ML36" s="214"/>
      <c r="MM36" s="214"/>
      <c r="MN36" s="214"/>
      <c r="MO36" s="214"/>
      <c r="MP36" s="214"/>
      <c r="MQ36" s="214"/>
      <c r="MR36" s="214"/>
      <c r="MS36" s="214"/>
      <c r="MT36" s="214"/>
      <c r="MU36" s="214"/>
      <c r="MV36" s="214"/>
      <c r="MW36" s="214"/>
      <c r="MX36" s="214"/>
      <c r="MY36" s="214"/>
      <c r="MZ36" s="214"/>
      <c r="NA36" s="214"/>
      <c r="NB36" s="214"/>
      <c r="NC36" s="214"/>
      <c r="ND36" s="214"/>
      <c r="NE36" s="214"/>
      <c r="NF36" s="214"/>
      <c r="NG36" s="214"/>
      <c r="NH36" s="214"/>
      <c r="NI36" s="214"/>
      <c r="NJ36" s="214"/>
      <c r="NK36" s="214"/>
      <c r="NL36" s="214"/>
      <c r="NM36" s="214"/>
      <c r="NN36" s="214"/>
      <c r="NO36" s="214"/>
      <c r="NP36" s="214"/>
      <c r="NQ36" s="214"/>
      <c r="NR36" s="214"/>
      <c r="NS36" s="214"/>
      <c r="NT36" s="214"/>
      <c r="NU36" s="214"/>
      <c r="NV36" s="214"/>
      <c r="NW36" s="214"/>
      <c r="NX36" s="214"/>
      <c r="NY36" s="214"/>
      <c r="NZ36" s="214"/>
      <c r="OA36" s="214"/>
      <c r="OB36" s="214"/>
      <c r="OC36" s="214"/>
      <c r="OD36" s="214"/>
      <c r="OE36" s="214"/>
      <c r="OF36" s="214"/>
      <c r="OG36" s="214"/>
      <c r="OH36" s="214"/>
      <c r="OI36" s="214"/>
      <c r="OJ36" s="214"/>
      <c r="OK36" s="214"/>
      <c r="OL36" s="214"/>
      <c r="OM36" s="214"/>
      <c r="ON36" s="214"/>
      <c r="OO36" s="214"/>
      <c r="OP36" s="214"/>
      <c r="OQ36" s="214"/>
      <c r="OR36" s="214"/>
      <c r="OS36" s="214"/>
      <c r="OT36" s="214"/>
      <c r="OU36" s="214"/>
      <c r="OV36" s="214"/>
      <c r="OW36" s="214"/>
      <c r="OX36" s="214"/>
      <c r="OY36" s="214"/>
      <c r="OZ36" s="214"/>
      <c r="PA36" s="214"/>
      <c r="PB36" s="214"/>
      <c r="PC36" s="214"/>
      <c r="PD36" s="214"/>
      <c r="PE36" s="214"/>
      <c r="PF36" s="214"/>
      <c r="PG36" s="214"/>
      <c r="PH36" s="214"/>
      <c r="PI36" s="214"/>
      <c r="PJ36" s="214"/>
      <c r="PK36" s="214"/>
      <c r="PL36" s="214"/>
      <c r="PM36" s="214"/>
      <c r="PN36" s="214"/>
      <c r="PO36" s="214"/>
      <c r="PP36" s="214"/>
      <c r="PQ36" s="214"/>
      <c r="PR36" s="214"/>
      <c r="PS36" s="214"/>
      <c r="PT36" s="214"/>
      <c r="PU36" s="214"/>
      <c r="PV36" s="214"/>
      <c r="PW36" s="214"/>
      <c r="PX36" s="214"/>
      <c r="PY36" s="214"/>
      <c r="PZ36" s="214"/>
      <c r="QA36" s="214"/>
      <c r="QB36" s="214"/>
      <c r="QC36" s="214"/>
      <c r="QD36" s="214"/>
      <c r="QE36" s="214"/>
      <c r="QF36" s="214"/>
      <c r="QG36" s="214"/>
      <c r="QH36" s="214"/>
      <c r="QI36" s="214"/>
      <c r="QJ36" s="214"/>
      <c r="QK36" s="214"/>
      <c r="QL36" s="214"/>
      <c r="QM36" s="214"/>
      <c r="QN36" s="214"/>
      <c r="QO36" s="214"/>
      <c r="QP36" s="214"/>
      <c r="QQ36" s="214"/>
      <c r="QR36" s="214"/>
      <c r="QS36" s="214"/>
      <c r="QT36" s="214"/>
      <c r="QU36" s="214"/>
      <c r="QV36" s="214"/>
      <c r="QW36" s="214"/>
      <c r="QX36" s="214"/>
      <c r="QY36" s="214"/>
      <c r="QZ36" s="214"/>
      <c r="RA36" s="214"/>
      <c r="RB36" s="214"/>
      <c r="RC36" s="214"/>
      <c r="RD36" s="214"/>
      <c r="RE36" s="214"/>
      <c r="RF36" s="214"/>
      <c r="RG36" s="214"/>
      <c r="RH36" s="214"/>
      <c r="RI36" s="214"/>
      <c r="RJ36" s="214"/>
      <c r="RK36" s="214"/>
      <c r="RL36" s="214"/>
      <c r="RM36" s="214"/>
      <c r="RN36" s="214"/>
      <c r="RO36" s="214"/>
      <c r="RP36" s="214"/>
      <c r="RQ36" s="214"/>
      <c r="RR36" s="214"/>
      <c r="RS36" s="214"/>
      <c r="RT36" s="214"/>
      <c r="RU36" s="214"/>
      <c r="RV36" s="214"/>
      <c r="RW36" s="214"/>
      <c r="RX36" s="214"/>
      <c r="RY36" s="214"/>
      <c r="RZ36" s="214"/>
      <c r="SA36" s="214"/>
      <c r="SB36" s="214"/>
      <c r="SC36" s="214"/>
      <c r="SD36" s="214"/>
      <c r="SE36" s="214"/>
      <c r="SF36" s="214"/>
      <c r="SG36" s="214"/>
      <c r="SH36" s="214"/>
      <c r="SI36" s="214"/>
      <c r="SJ36" s="214"/>
      <c r="SK36" s="214"/>
      <c r="SL36" s="214"/>
      <c r="SM36" s="214"/>
      <c r="SN36" s="214"/>
      <c r="SO36" s="214"/>
      <c r="SP36" s="214"/>
      <c r="SQ36" s="214"/>
      <c r="SR36" s="214"/>
      <c r="SS36" s="214"/>
      <c r="ST36" s="214"/>
      <c r="SU36" s="214"/>
      <c r="SV36" s="214"/>
      <c r="SW36" s="214"/>
      <c r="SX36" s="214"/>
      <c r="SY36" s="214"/>
      <c r="SZ36" s="214"/>
      <c r="TA36" s="214"/>
      <c r="TB36" s="214"/>
      <c r="TC36" s="214"/>
      <c r="TD36" s="214"/>
      <c r="TE36" s="214"/>
      <c r="TF36" s="214"/>
      <c r="TG36" s="214"/>
      <c r="TH36" s="214"/>
      <c r="TI36" s="214"/>
      <c r="TJ36" s="214"/>
      <c r="TK36" s="214"/>
      <c r="TL36" s="214"/>
      <c r="TM36" s="214"/>
      <c r="TN36" s="214"/>
      <c r="TO36" s="214"/>
      <c r="TP36" s="214"/>
      <c r="TQ36" s="214"/>
      <c r="TR36" s="214"/>
      <c r="TS36" s="214"/>
      <c r="TT36" s="214"/>
      <c r="TU36" s="214"/>
      <c r="TV36" s="214"/>
      <c r="TW36" s="214"/>
      <c r="TX36" s="214"/>
      <c r="TY36" s="214"/>
      <c r="TZ36" s="214"/>
      <c r="UA36" s="214"/>
      <c r="UB36" s="214"/>
      <c r="UC36" s="214"/>
      <c r="UD36" s="214"/>
      <c r="UE36" s="214"/>
      <c r="UF36" s="214"/>
      <c r="UG36" s="214"/>
      <c r="UH36" s="214"/>
      <c r="UI36" s="214"/>
      <c r="UJ36" s="214"/>
      <c r="UK36" s="214"/>
      <c r="UL36" s="214"/>
      <c r="UM36" s="214"/>
      <c r="UN36" s="214"/>
      <c r="UO36" s="214"/>
      <c r="UP36" s="214"/>
      <c r="UQ36" s="214"/>
      <c r="UR36" s="214"/>
      <c r="US36" s="214"/>
      <c r="UT36" s="214"/>
      <c r="UU36" s="214"/>
      <c r="UV36" s="214"/>
      <c r="UW36" s="214"/>
      <c r="UX36" s="214"/>
      <c r="UY36" s="214"/>
      <c r="UZ36" s="214"/>
      <c r="VA36" s="214"/>
      <c r="VB36" s="214"/>
      <c r="VC36" s="214"/>
      <c r="VD36" s="214"/>
      <c r="VE36" s="214"/>
      <c r="VF36" s="214"/>
      <c r="VG36" s="214"/>
      <c r="VH36" s="214"/>
      <c r="VI36" s="214"/>
      <c r="VJ36" s="214"/>
      <c r="VK36" s="214"/>
      <c r="VL36" s="214"/>
      <c r="VM36" s="214"/>
      <c r="VN36" s="214"/>
      <c r="VO36" s="214"/>
      <c r="VP36" s="214"/>
      <c r="VQ36" s="214"/>
      <c r="VR36" s="214"/>
      <c r="VS36" s="214"/>
      <c r="VT36" s="214"/>
      <c r="VU36" s="214"/>
      <c r="VV36" s="214"/>
      <c r="VW36" s="214"/>
      <c r="VX36" s="214"/>
      <c r="VY36" s="214"/>
      <c r="VZ36" s="214"/>
      <c r="WA36" s="214"/>
      <c r="WB36" s="214"/>
      <c r="WC36" s="214"/>
      <c r="WD36" s="214"/>
      <c r="WE36" s="214"/>
      <c r="WF36" s="214"/>
      <c r="WG36" s="214"/>
      <c r="WH36" s="214"/>
      <c r="WI36" s="214"/>
      <c r="WJ36" s="214"/>
      <c r="WK36" s="214"/>
      <c r="WL36" s="214"/>
      <c r="WM36" s="214"/>
      <c r="WN36" s="214"/>
      <c r="WO36" s="214"/>
      <c r="WP36" s="214"/>
      <c r="WQ36" s="214"/>
      <c r="WR36" s="214"/>
      <c r="WS36" s="214"/>
      <c r="WT36" s="214"/>
      <c r="WU36" s="214"/>
      <c r="WV36" s="214"/>
      <c r="WW36" s="214"/>
      <c r="WX36" s="214"/>
      <c r="WY36" s="214"/>
      <c r="WZ36" s="214"/>
      <c r="XA36" s="214"/>
      <c r="XB36" s="214"/>
      <c r="XC36" s="214"/>
      <c r="XD36" s="214"/>
      <c r="XE36" s="214"/>
      <c r="XF36" s="214"/>
      <c r="XG36" s="214"/>
      <c r="XH36" s="214"/>
      <c r="XI36" s="214"/>
      <c r="XJ36" s="214"/>
      <c r="XK36" s="214"/>
      <c r="XL36" s="214"/>
      <c r="XM36" s="214"/>
      <c r="XN36" s="214"/>
      <c r="XO36" s="214"/>
      <c r="XP36" s="214"/>
      <c r="XQ36" s="214"/>
      <c r="XR36" s="214"/>
      <c r="XS36" s="214"/>
      <c r="XT36" s="214"/>
      <c r="XU36" s="214"/>
      <c r="XV36" s="214"/>
      <c r="XW36" s="214"/>
      <c r="XX36" s="214"/>
      <c r="XY36" s="214"/>
      <c r="XZ36" s="214"/>
      <c r="YA36" s="214"/>
      <c r="YB36" s="214"/>
      <c r="YC36" s="214"/>
      <c r="YD36" s="214"/>
      <c r="YE36" s="214"/>
      <c r="YF36" s="214"/>
      <c r="YG36" s="214"/>
      <c r="YH36" s="214"/>
      <c r="YI36" s="214"/>
      <c r="YJ36" s="214"/>
      <c r="YK36" s="214"/>
      <c r="YL36" s="214"/>
      <c r="YM36" s="214"/>
      <c r="YN36" s="214"/>
      <c r="YO36" s="214"/>
      <c r="YP36" s="214"/>
      <c r="YQ36" s="214"/>
      <c r="YR36" s="214"/>
      <c r="YS36" s="214"/>
      <c r="YT36" s="214"/>
      <c r="YU36" s="214"/>
      <c r="YV36" s="214"/>
      <c r="YW36" s="214"/>
      <c r="YX36" s="214"/>
      <c r="YY36" s="214"/>
      <c r="YZ36" s="214"/>
      <c r="ZA36" s="214"/>
      <c r="ZB36" s="214"/>
      <c r="ZC36" s="214"/>
      <c r="ZD36" s="214"/>
      <c r="ZE36" s="214"/>
      <c r="ZF36" s="214"/>
      <c r="ZG36" s="214"/>
      <c r="ZH36" s="214"/>
      <c r="ZI36" s="214"/>
      <c r="ZJ36" s="214"/>
      <c r="ZK36" s="214"/>
      <c r="ZL36" s="214"/>
      <c r="ZM36" s="214"/>
      <c r="ZN36" s="214"/>
      <c r="ZO36" s="214"/>
      <c r="ZP36" s="214"/>
      <c r="ZQ36" s="214"/>
      <c r="ZR36" s="214"/>
      <c r="ZS36" s="214"/>
      <c r="ZT36" s="214"/>
      <c r="ZU36" s="214"/>
      <c r="ZV36" s="214"/>
      <c r="ZW36" s="214"/>
      <c r="ZX36" s="214"/>
      <c r="ZY36" s="214"/>
      <c r="ZZ36" s="214"/>
      <c r="AAA36" s="214"/>
      <c r="AAB36" s="214"/>
      <c r="AAC36" s="214"/>
      <c r="AAD36" s="214"/>
      <c r="AAE36" s="214"/>
      <c r="AAF36" s="214"/>
      <c r="AAG36" s="214"/>
      <c r="AAH36" s="214"/>
      <c r="AAI36" s="214"/>
      <c r="AAJ36" s="214"/>
      <c r="AAK36" s="214"/>
      <c r="AAL36" s="214"/>
      <c r="AAM36" s="214"/>
      <c r="AAN36" s="214"/>
      <c r="AAO36" s="214"/>
      <c r="AAP36" s="214"/>
      <c r="AAQ36" s="214"/>
      <c r="AAR36" s="214"/>
      <c r="AAS36" s="214"/>
      <c r="AAT36" s="214"/>
      <c r="AAU36" s="214"/>
      <c r="AAV36" s="214"/>
      <c r="AAW36" s="214"/>
      <c r="AAX36" s="214"/>
      <c r="AAY36" s="214"/>
      <c r="AAZ36" s="214"/>
      <c r="ABA36" s="214"/>
      <c r="ABB36" s="214"/>
      <c r="ABC36" s="214"/>
      <c r="ABD36" s="214"/>
      <c r="ABE36" s="214"/>
      <c r="ABF36" s="214"/>
      <c r="ABG36" s="214"/>
      <c r="ABH36" s="214"/>
      <c r="ABI36" s="214"/>
      <c r="ABJ36" s="214"/>
      <c r="ABK36" s="214"/>
      <c r="ABL36" s="214"/>
      <c r="ABM36" s="214"/>
      <c r="ABN36" s="214"/>
      <c r="ABO36" s="214"/>
      <c r="ABP36" s="214"/>
      <c r="ABQ36" s="214"/>
      <c r="ABR36" s="214"/>
      <c r="ABS36" s="214"/>
      <c r="ABT36" s="214"/>
      <c r="ABU36" s="214"/>
      <c r="ABV36" s="214"/>
      <c r="ABW36" s="214"/>
      <c r="ABX36" s="214"/>
      <c r="ABY36" s="214"/>
      <c r="ABZ36" s="214"/>
      <c r="ACA36" s="214"/>
      <c r="ACB36" s="214"/>
      <c r="ACC36" s="214"/>
      <c r="ACD36" s="214"/>
      <c r="ACE36" s="214"/>
      <c r="ACF36" s="214"/>
      <c r="ACG36" s="214"/>
      <c r="ACH36" s="214"/>
      <c r="ACI36" s="214"/>
      <c r="ACJ36" s="214"/>
      <c r="ACK36" s="214"/>
      <c r="ACL36" s="214"/>
      <c r="ACM36" s="214"/>
      <c r="ACN36" s="214"/>
      <c r="ACO36" s="214"/>
      <c r="ACP36" s="214"/>
      <c r="ACQ36" s="214"/>
      <c r="ACR36" s="214"/>
      <c r="ACS36" s="214"/>
      <c r="ACT36" s="214"/>
      <c r="ACU36" s="214"/>
      <c r="ACV36" s="214"/>
      <c r="ACW36" s="214"/>
      <c r="ACX36" s="214"/>
      <c r="ACY36" s="214"/>
      <c r="ACZ36" s="214"/>
      <c r="ADA36" s="214"/>
      <c r="ADB36" s="214"/>
      <c r="ADC36" s="214"/>
      <c r="ADD36" s="214"/>
      <c r="ADE36" s="214"/>
      <c r="ADF36" s="214"/>
      <c r="ADG36" s="214"/>
      <c r="ADH36" s="214"/>
      <c r="ADI36" s="214"/>
      <c r="ADJ36" s="214"/>
      <c r="ADK36" s="214"/>
      <c r="ADL36" s="214"/>
      <c r="ADM36" s="214"/>
      <c r="ADN36" s="214"/>
      <c r="ADO36" s="214"/>
      <c r="ADP36" s="214"/>
      <c r="ADQ36" s="214"/>
      <c r="ADR36" s="214"/>
      <c r="ADS36" s="214"/>
      <c r="ADT36" s="214"/>
      <c r="ADU36" s="214"/>
      <c r="ADV36" s="214"/>
      <c r="ADW36" s="214"/>
      <c r="ADX36" s="214"/>
      <c r="ADY36" s="214"/>
      <c r="ADZ36" s="214"/>
      <c r="AEA36" s="214"/>
      <c r="AEB36" s="214"/>
      <c r="AEC36" s="214"/>
      <c r="AED36" s="214"/>
      <c r="AEE36" s="214"/>
      <c r="AEF36" s="214"/>
      <c r="AEG36" s="214"/>
      <c r="AEH36" s="214"/>
      <c r="AEI36" s="214"/>
      <c r="AEJ36" s="214"/>
      <c r="AEK36" s="214"/>
      <c r="AEL36" s="214"/>
      <c r="AEM36" s="214"/>
      <c r="AEN36" s="214"/>
      <c r="AEO36" s="214"/>
      <c r="AEP36" s="214"/>
      <c r="AEQ36" s="214"/>
      <c r="AER36" s="214"/>
      <c r="AES36" s="214"/>
      <c r="AET36" s="214"/>
      <c r="AEU36" s="214"/>
      <c r="AEV36" s="214"/>
      <c r="AEW36" s="214"/>
      <c r="AEX36" s="214"/>
      <c r="AEY36" s="214"/>
      <c r="AEZ36" s="214"/>
      <c r="AFA36" s="214"/>
      <c r="AFB36" s="214"/>
      <c r="AFC36" s="214"/>
      <c r="AFD36" s="214"/>
      <c r="AFE36" s="214"/>
      <c r="AFF36" s="214"/>
      <c r="AFG36" s="214"/>
      <c r="AFH36" s="214"/>
      <c r="AFI36" s="214"/>
      <c r="AFJ36" s="214"/>
      <c r="AFK36" s="214"/>
      <c r="AFL36" s="214"/>
      <c r="AFM36" s="214"/>
      <c r="AFN36" s="214"/>
      <c r="AFO36" s="214"/>
      <c r="AFP36" s="214"/>
      <c r="AFQ36" s="214"/>
      <c r="AFR36" s="214"/>
      <c r="AFS36" s="214"/>
      <c r="AFT36" s="214"/>
      <c r="AFU36" s="214"/>
      <c r="AFV36" s="214"/>
      <c r="AFW36" s="214"/>
      <c r="AFX36" s="214"/>
      <c r="AFY36" s="214"/>
      <c r="AFZ36" s="214"/>
      <c r="AGA36" s="214"/>
      <c r="AGB36" s="214"/>
      <c r="AGC36" s="214"/>
      <c r="AGD36" s="214"/>
      <c r="AGE36" s="214"/>
      <c r="AGF36" s="214"/>
      <c r="AGG36" s="214"/>
      <c r="AGH36" s="214"/>
      <c r="AGI36" s="214"/>
      <c r="AGJ36" s="214"/>
      <c r="AGK36" s="214"/>
      <c r="AGL36" s="214"/>
      <c r="AGM36" s="214"/>
      <c r="AGN36" s="214"/>
      <c r="AGO36" s="214"/>
      <c r="AGP36" s="214"/>
      <c r="AGQ36" s="214"/>
      <c r="AGR36" s="214"/>
      <c r="AGS36" s="214"/>
      <c r="AGT36" s="214"/>
      <c r="AGU36" s="214"/>
      <c r="AGV36" s="214"/>
      <c r="AGW36" s="214"/>
      <c r="AGX36" s="214"/>
      <c r="AGY36" s="214"/>
      <c r="AGZ36" s="214"/>
      <c r="AHA36" s="214"/>
      <c r="AHB36" s="214"/>
      <c r="AHC36" s="214"/>
      <c r="AHD36" s="214"/>
      <c r="AHE36" s="214"/>
      <c r="AHF36" s="214"/>
      <c r="AHG36" s="214"/>
      <c r="AHH36" s="214"/>
      <c r="AHI36" s="214"/>
      <c r="AHJ36" s="214"/>
      <c r="AHK36" s="214"/>
      <c r="AHL36" s="214"/>
      <c r="AHM36" s="214"/>
      <c r="AHN36" s="214"/>
      <c r="AHO36" s="214"/>
      <c r="AHP36" s="214"/>
      <c r="AHQ36" s="214"/>
      <c r="AHR36" s="214"/>
      <c r="AHS36" s="214"/>
      <c r="AHT36" s="214"/>
      <c r="AHU36" s="214"/>
      <c r="AHV36" s="214"/>
      <c r="AHW36" s="214"/>
      <c r="AHX36" s="214"/>
      <c r="AHY36" s="214"/>
      <c r="AHZ36" s="214"/>
      <c r="AIA36" s="214"/>
      <c r="AIB36" s="214"/>
      <c r="AIC36" s="214"/>
      <c r="AID36" s="214"/>
      <c r="AIE36" s="214"/>
      <c r="AIF36" s="214"/>
      <c r="AIG36" s="214"/>
      <c r="AIH36" s="214"/>
      <c r="AII36" s="214"/>
      <c r="AIJ36" s="214"/>
      <c r="AIK36" s="214"/>
      <c r="AIL36" s="214"/>
      <c r="AIM36" s="214"/>
      <c r="AIN36" s="214"/>
      <c r="AIO36" s="214"/>
      <c r="AIP36" s="214"/>
      <c r="AIQ36" s="214"/>
      <c r="AIR36" s="214"/>
      <c r="AIS36" s="214"/>
      <c r="AIT36" s="214"/>
      <c r="AIU36" s="214"/>
      <c r="AIV36" s="214"/>
      <c r="AIW36" s="214"/>
      <c r="AIX36" s="214"/>
      <c r="AIY36" s="214"/>
      <c r="AIZ36" s="214"/>
      <c r="AJA36" s="214"/>
      <c r="AJB36" s="214"/>
      <c r="AJC36" s="214"/>
      <c r="AJD36" s="214"/>
      <c r="AJE36" s="214"/>
      <c r="AJF36" s="214"/>
      <c r="AJG36" s="214"/>
      <c r="AJH36" s="214"/>
      <c r="AJI36" s="214"/>
      <c r="AJJ36" s="214"/>
      <c r="AJK36" s="214"/>
      <c r="AJL36" s="214"/>
      <c r="AJM36" s="214"/>
      <c r="AJN36" s="214"/>
      <c r="AJO36" s="214"/>
      <c r="AJP36" s="214"/>
      <c r="AJQ36" s="214"/>
      <c r="AJR36" s="214"/>
      <c r="AJS36" s="214"/>
      <c r="AJT36" s="214"/>
      <c r="AJU36" s="214"/>
      <c r="AJV36" s="214"/>
      <c r="AJW36" s="214"/>
      <c r="AJX36" s="214"/>
      <c r="AJY36" s="214"/>
      <c r="AJZ36" s="214"/>
      <c r="AKA36" s="214"/>
      <c r="AKB36" s="214"/>
      <c r="AKC36" s="214"/>
      <c r="AKD36" s="214"/>
      <c r="AKE36" s="214"/>
      <c r="AKF36" s="214"/>
      <c r="AKG36" s="214"/>
      <c r="AKH36" s="214"/>
      <c r="AKI36" s="214"/>
      <c r="AKJ36" s="214"/>
      <c r="AKK36" s="214"/>
      <c r="AKL36" s="214"/>
      <c r="AKM36" s="214"/>
      <c r="AKN36" s="214"/>
      <c r="AKO36" s="214"/>
      <c r="AKP36" s="214"/>
      <c r="AKQ36" s="214"/>
      <c r="AKR36" s="214"/>
      <c r="AKS36" s="214"/>
      <c r="AKT36" s="214"/>
      <c r="AKU36" s="214"/>
      <c r="AKV36" s="214"/>
      <c r="AKW36" s="214"/>
      <c r="AKX36" s="214"/>
      <c r="AKY36" s="214"/>
      <c r="AKZ36" s="214"/>
      <c r="ALA36" s="214"/>
      <c r="ALB36" s="214"/>
      <c r="ALC36" s="214"/>
      <c r="ALD36" s="214"/>
      <c r="ALE36" s="214"/>
      <c r="ALF36" s="214"/>
      <c r="ALG36" s="214"/>
      <c r="ALH36" s="214"/>
      <c r="ALI36" s="214"/>
      <c r="ALJ36" s="214"/>
      <c r="ALK36" s="214"/>
      <c r="ALL36" s="214"/>
      <c r="ALM36" s="214"/>
      <c r="ALN36" s="214"/>
      <c r="ALO36" s="214"/>
      <c r="ALP36" s="214"/>
      <c r="ALQ36" s="214"/>
      <c r="ALR36" s="214"/>
      <c r="ALS36" s="214"/>
      <c r="ALT36" s="214"/>
      <c r="ALU36" s="214"/>
      <c r="ALV36" s="214"/>
      <c r="ALW36" s="214"/>
      <c r="ALX36" s="214"/>
      <c r="ALY36" s="214"/>
      <c r="ALZ36" s="214"/>
      <c r="AMA36" s="214"/>
      <c r="AMB36" s="214"/>
      <c r="AMC36" s="214"/>
      <c r="AMD36" s="214"/>
      <c r="AME36" s="214"/>
      <c r="AMF36" s="214"/>
      <c r="AMG36" s="214"/>
      <c r="AMH36" s="214"/>
      <c r="AMI36" s="214"/>
      <c r="AMJ36" s="214"/>
      <c r="AMK36" s="214"/>
      <c r="AML36" s="214"/>
      <c r="AMM36" s="214"/>
      <c r="AMN36" s="214"/>
      <c r="AMO36" s="214"/>
      <c r="AMP36" s="214"/>
      <c r="AMQ36" s="214"/>
      <c r="AMR36" s="214"/>
      <c r="AMS36" s="214"/>
      <c r="AMT36" s="214"/>
      <c r="AMU36" s="214"/>
      <c r="AMV36" s="214"/>
      <c r="AMW36" s="214"/>
      <c r="AMX36" s="214"/>
      <c r="AMY36" s="214"/>
      <c r="AMZ36" s="214"/>
      <c r="ANA36" s="214"/>
      <c r="ANB36" s="214"/>
      <c r="ANC36" s="214"/>
      <c r="AND36" s="214"/>
      <c r="ANE36" s="214"/>
      <c r="ANF36" s="214"/>
      <c r="ANG36" s="214"/>
      <c r="ANH36" s="214"/>
      <c r="ANI36" s="214"/>
      <c r="ANJ36" s="214"/>
      <c r="ANK36" s="214"/>
      <c r="ANL36" s="214"/>
      <c r="ANM36" s="214"/>
      <c r="ANN36" s="214"/>
      <c r="ANO36" s="214"/>
      <c r="ANP36" s="214"/>
      <c r="ANQ36" s="214"/>
      <c r="ANR36" s="214"/>
      <c r="ANS36" s="214"/>
      <c r="ANT36" s="214"/>
      <c r="ANU36" s="214"/>
      <c r="ANV36" s="214"/>
      <c r="ANW36" s="214"/>
      <c r="ANX36" s="214"/>
      <c r="ANY36" s="214"/>
      <c r="ANZ36" s="214"/>
      <c r="AOA36" s="214"/>
      <c r="AOB36" s="214"/>
      <c r="AOC36" s="214"/>
      <c r="AOD36" s="214"/>
      <c r="AOE36" s="214"/>
      <c r="AOF36" s="214"/>
      <c r="AOG36" s="214"/>
      <c r="AOH36" s="214"/>
      <c r="AOI36" s="214"/>
      <c r="AOJ36" s="214"/>
      <c r="AOK36" s="214"/>
      <c r="AOL36" s="214"/>
      <c r="AOM36" s="214"/>
      <c r="AON36" s="214"/>
      <c r="AOO36" s="214"/>
      <c r="AOP36" s="214"/>
      <c r="AOQ36" s="214"/>
      <c r="AOR36" s="214"/>
      <c r="AOS36" s="214"/>
      <c r="AOT36" s="214"/>
      <c r="AOU36" s="214"/>
      <c r="AOV36" s="214"/>
      <c r="AOW36" s="214"/>
      <c r="AOX36" s="214"/>
      <c r="AOY36" s="214"/>
      <c r="AOZ36" s="214"/>
      <c r="APA36" s="214"/>
      <c r="APB36" s="214"/>
      <c r="APC36" s="214"/>
      <c r="APD36" s="214"/>
      <c r="APE36" s="214"/>
      <c r="APF36" s="214"/>
      <c r="APG36" s="214"/>
      <c r="APH36" s="214"/>
      <c r="API36" s="214"/>
      <c r="APJ36" s="214"/>
      <c r="APK36" s="214"/>
      <c r="APL36" s="214"/>
      <c r="APM36" s="214"/>
      <c r="APN36" s="214"/>
      <c r="APO36" s="214"/>
      <c r="APP36" s="214"/>
      <c r="APQ36" s="214"/>
      <c r="APR36" s="214"/>
      <c r="APS36" s="214"/>
      <c r="APT36" s="214"/>
      <c r="APU36" s="214"/>
      <c r="APV36" s="214"/>
      <c r="APW36" s="214"/>
      <c r="APX36" s="214"/>
      <c r="APY36" s="214"/>
      <c r="APZ36" s="214"/>
      <c r="AQA36" s="214"/>
      <c r="AQB36" s="214"/>
      <c r="AQC36" s="214"/>
      <c r="AQD36" s="214"/>
      <c r="AQE36" s="214"/>
      <c r="AQF36" s="214"/>
      <c r="AQG36" s="214"/>
      <c r="AQH36" s="214"/>
      <c r="AQI36" s="214"/>
      <c r="AQJ36" s="214"/>
      <c r="AQK36" s="214"/>
      <c r="AQL36" s="214"/>
      <c r="AQM36" s="214"/>
      <c r="AQN36" s="214"/>
      <c r="AQO36" s="214"/>
      <c r="AQP36" s="214"/>
      <c r="AQQ36" s="214"/>
      <c r="AQR36" s="214"/>
      <c r="AQS36" s="214"/>
      <c r="AQT36" s="214"/>
      <c r="AQU36" s="214"/>
      <c r="AQV36" s="214"/>
      <c r="AQW36" s="214"/>
      <c r="AQX36" s="214"/>
      <c r="AQY36" s="214"/>
      <c r="AQZ36" s="214"/>
      <c r="ARA36" s="214"/>
      <c r="ARB36" s="214"/>
      <c r="ARC36" s="214"/>
      <c r="ARD36" s="214"/>
      <c r="ARE36" s="214"/>
      <c r="ARF36" s="214"/>
      <c r="ARG36" s="214"/>
      <c r="ARH36" s="214"/>
      <c r="ARI36" s="214"/>
      <c r="ARJ36" s="214"/>
      <c r="ARK36" s="214"/>
      <c r="ARL36" s="214"/>
      <c r="ARM36" s="214"/>
      <c r="ARN36" s="214"/>
      <c r="ARO36" s="214"/>
      <c r="ARP36" s="214"/>
      <c r="ARQ36" s="214"/>
      <c r="ARR36" s="214"/>
      <c r="ARS36" s="214"/>
      <c r="ART36" s="214"/>
      <c r="ARU36" s="214"/>
      <c r="ARV36" s="214"/>
      <c r="ARW36" s="214"/>
      <c r="ARX36" s="214"/>
      <c r="ARY36" s="214"/>
      <c r="ARZ36" s="214"/>
      <c r="ASA36" s="214"/>
      <c r="ASB36" s="214"/>
      <c r="ASC36" s="214"/>
      <c r="ASD36" s="214"/>
      <c r="ASE36" s="214"/>
      <c r="ASF36" s="214"/>
      <c r="ASG36" s="214"/>
      <c r="ASH36" s="214"/>
      <c r="ASI36" s="214"/>
      <c r="ASJ36" s="214"/>
      <c r="ASK36" s="214"/>
      <c r="ASL36" s="214"/>
      <c r="ASM36" s="214"/>
      <c r="ASN36" s="214"/>
      <c r="ASO36" s="214"/>
      <c r="ASP36" s="214"/>
      <c r="ASQ36" s="214"/>
      <c r="ASR36" s="214"/>
      <c r="ASS36" s="214"/>
      <c r="AST36" s="214"/>
      <c r="ASU36" s="214"/>
      <c r="ASV36" s="214"/>
      <c r="ASW36" s="214"/>
      <c r="ASX36" s="214"/>
      <c r="ASY36" s="214"/>
      <c r="ASZ36" s="214"/>
      <c r="ATA36" s="214"/>
      <c r="ATB36" s="214"/>
      <c r="ATC36" s="214"/>
      <c r="ATD36" s="214"/>
      <c r="ATE36" s="214"/>
      <c r="ATF36" s="214"/>
      <c r="ATG36" s="214"/>
      <c r="ATH36" s="214"/>
      <c r="ATI36" s="214"/>
      <c r="ATJ36" s="214"/>
      <c r="ATK36" s="214"/>
      <c r="ATL36" s="214"/>
      <c r="ATM36" s="214"/>
      <c r="ATN36" s="214"/>
      <c r="ATO36" s="214"/>
      <c r="ATP36" s="214"/>
      <c r="ATQ36" s="214"/>
      <c r="ATR36" s="214"/>
      <c r="ATS36" s="214"/>
      <c r="ATT36" s="214"/>
      <c r="ATU36" s="214"/>
      <c r="ATV36" s="214"/>
      <c r="ATW36" s="214"/>
      <c r="ATX36" s="214"/>
      <c r="ATY36" s="214"/>
      <c r="ATZ36" s="214"/>
      <c r="AUA36" s="214"/>
      <c r="AUB36" s="214"/>
      <c r="AUC36" s="214"/>
      <c r="AUD36" s="214"/>
      <c r="AUE36" s="214"/>
      <c r="AUF36" s="214"/>
      <c r="AUG36" s="214"/>
      <c r="AUH36" s="214"/>
      <c r="AUI36" s="214"/>
      <c r="AUJ36" s="214"/>
      <c r="AUK36" s="214"/>
      <c r="AUL36" s="214"/>
      <c r="AUM36" s="214"/>
      <c r="AUN36" s="214"/>
      <c r="AUO36" s="214"/>
      <c r="AUP36" s="214"/>
      <c r="AUQ36" s="214"/>
      <c r="AUR36" s="214"/>
      <c r="AUS36" s="214"/>
      <c r="AUT36" s="214"/>
      <c r="AUU36" s="214"/>
      <c r="AUV36" s="214"/>
      <c r="AUW36" s="214"/>
      <c r="AUX36" s="214"/>
      <c r="AUY36" s="214"/>
      <c r="AUZ36" s="214"/>
      <c r="AVA36" s="214"/>
      <c r="AVB36" s="214"/>
      <c r="AVC36" s="214"/>
      <c r="AVD36" s="214"/>
      <c r="AVE36" s="214"/>
      <c r="AVF36" s="214"/>
      <c r="AVG36" s="214"/>
      <c r="AVH36" s="214"/>
      <c r="AVI36" s="214"/>
      <c r="AVJ36" s="214"/>
      <c r="AVK36" s="214"/>
      <c r="AVL36" s="214"/>
      <c r="AVM36" s="214"/>
      <c r="AVN36" s="214"/>
      <c r="AVO36" s="214"/>
      <c r="AVP36" s="214"/>
      <c r="AVQ36" s="214"/>
      <c r="AVR36" s="214"/>
      <c r="AVS36" s="214"/>
      <c r="AVT36" s="214"/>
      <c r="AVU36" s="214"/>
      <c r="AVV36" s="214"/>
      <c r="AVW36" s="214"/>
      <c r="AVX36" s="214"/>
      <c r="AVY36" s="214"/>
      <c r="AVZ36" s="214"/>
      <c r="AWA36" s="214"/>
      <c r="AWB36" s="214"/>
      <c r="AWC36" s="214"/>
      <c r="AWD36" s="214"/>
      <c r="AWE36" s="214"/>
      <c r="AWF36" s="214"/>
      <c r="AWG36" s="214"/>
      <c r="AWH36" s="214"/>
      <c r="AWI36" s="214"/>
      <c r="AWJ36" s="214"/>
      <c r="AWK36" s="214"/>
      <c r="AWL36" s="214"/>
      <c r="AWM36" s="214"/>
      <c r="AWN36" s="214"/>
      <c r="AWO36" s="214"/>
      <c r="AWP36" s="214"/>
      <c r="AWQ36" s="214"/>
      <c r="AWR36" s="214"/>
      <c r="AWS36" s="214"/>
      <c r="AWT36" s="214"/>
      <c r="AWU36" s="214"/>
      <c r="AWV36" s="214"/>
      <c r="AWW36" s="214"/>
      <c r="AWX36" s="214"/>
      <c r="AWY36" s="214"/>
      <c r="AWZ36" s="214"/>
      <c r="AXA36" s="214"/>
      <c r="AXB36" s="214"/>
      <c r="AXC36" s="214"/>
      <c r="AXD36" s="214"/>
      <c r="AXE36" s="214"/>
      <c r="AXF36" s="214"/>
      <c r="AXG36" s="214"/>
      <c r="AXH36" s="214"/>
      <c r="AXI36" s="214"/>
      <c r="AXJ36" s="214"/>
      <c r="AXK36" s="214"/>
      <c r="AXL36" s="214"/>
      <c r="AXM36" s="214"/>
      <c r="AXN36" s="214"/>
      <c r="AXO36" s="214"/>
      <c r="AXP36" s="214"/>
      <c r="AXQ36" s="214"/>
      <c r="AXR36" s="214"/>
      <c r="AXS36" s="214"/>
      <c r="AXT36" s="214"/>
      <c r="AXU36" s="214"/>
      <c r="AXV36" s="214"/>
      <c r="AXW36" s="214"/>
      <c r="AXX36" s="214"/>
      <c r="AXY36" s="214"/>
      <c r="AXZ36" s="214"/>
      <c r="AYA36" s="214"/>
      <c r="AYB36" s="214"/>
      <c r="AYC36" s="214"/>
      <c r="AYD36" s="214"/>
      <c r="AYE36" s="214"/>
      <c r="AYF36" s="214"/>
      <c r="AYG36" s="214"/>
      <c r="AYH36" s="214"/>
      <c r="AYI36" s="214"/>
      <c r="AYJ36" s="214"/>
      <c r="AYK36" s="214"/>
      <c r="AYL36" s="214"/>
      <c r="AYM36" s="214"/>
      <c r="AYN36" s="214"/>
      <c r="AYO36" s="214"/>
      <c r="AYP36" s="214"/>
      <c r="AYQ36" s="214"/>
      <c r="AYR36" s="214"/>
      <c r="AYS36" s="214"/>
      <c r="AYT36" s="214"/>
      <c r="AYU36" s="214"/>
      <c r="AYV36" s="214"/>
      <c r="AYW36" s="214"/>
      <c r="AYX36" s="214"/>
      <c r="AYY36" s="214"/>
      <c r="AYZ36" s="214"/>
      <c r="AZA36" s="214"/>
      <c r="AZB36" s="214"/>
      <c r="AZC36" s="214"/>
      <c r="AZD36" s="214"/>
      <c r="AZE36" s="214"/>
      <c r="AZF36" s="214"/>
      <c r="AZG36" s="214"/>
      <c r="AZH36" s="214"/>
      <c r="AZI36" s="214"/>
      <c r="AZJ36" s="214"/>
      <c r="AZK36" s="214"/>
      <c r="AZL36" s="214"/>
      <c r="AZM36" s="214"/>
      <c r="AZN36" s="214"/>
      <c r="AZO36" s="214"/>
      <c r="AZP36" s="214"/>
      <c r="AZQ36" s="214"/>
      <c r="AZR36" s="214"/>
      <c r="AZS36" s="214"/>
      <c r="AZT36" s="214"/>
      <c r="AZU36" s="214"/>
      <c r="AZV36" s="214"/>
      <c r="AZW36" s="214"/>
      <c r="AZX36" s="214"/>
      <c r="AZY36" s="214"/>
      <c r="AZZ36" s="214"/>
      <c r="BAA36" s="214"/>
      <c r="BAB36" s="214"/>
      <c r="BAC36" s="214"/>
      <c r="BAD36" s="214"/>
      <c r="BAE36" s="214"/>
      <c r="BAF36" s="214"/>
      <c r="BAG36" s="214"/>
      <c r="BAH36" s="214"/>
      <c r="BAI36" s="214"/>
      <c r="BAJ36" s="214"/>
      <c r="BAK36" s="214"/>
      <c r="BAL36" s="214"/>
      <c r="BAM36" s="214"/>
      <c r="BAN36" s="214"/>
      <c r="BAO36" s="214"/>
      <c r="BAP36" s="214"/>
      <c r="BAQ36" s="214"/>
      <c r="BAR36" s="214"/>
      <c r="BAS36" s="214"/>
      <c r="BAT36" s="214"/>
      <c r="BAU36" s="214"/>
      <c r="BAV36" s="214"/>
      <c r="BAW36" s="214"/>
      <c r="BAX36" s="214"/>
      <c r="BAY36" s="214"/>
      <c r="BAZ36" s="214"/>
      <c r="BBA36" s="214"/>
      <c r="BBB36" s="214"/>
      <c r="BBC36" s="214"/>
      <c r="BBD36" s="214"/>
      <c r="BBE36" s="214"/>
      <c r="BBF36" s="214"/>
      <c r="BBG36" s="214"/>
      <c r="BBH36" s="214"/>
      <c r="BBI36" s="214"/>
      <c r="BBJ36" s="214"/>
      <c r="BBK36" s="214"/>
      <c r="BBL36" s="214"/>
      <c r="BBM36" s="214"/>
      <c r="BBN36" s="214"/>
      <c r="BBO36" s="214"/>
      <c r="BBP36" s="214"/>
      <c r="BBQ36" s="214"/>
      <c r="BBR36" s="214"/>
      <c r="BBS36" s="214"/>
      <c r="BBT36" s="214"/>
      <c r="BBU36" s="214"/>
      <c r="BBV36" s="214"/>
      <c r="BBW36" s="214"/>
      <c r="BBX36" s="214"/>
      <c r="BBY36" s="214"/>
      <c r="BBZ36" s="214"/>
      <c r="BCA36" s="214"/>
      <c r="BCB36" s="214"/>
      <c r="BCC36" s="214"/>
      <c r="BCD36" s="214"/>
      <c r="BCE36" s="214"/>
      <c r="BCF36" s="214"/>
      <c r="BCG36" s="214"/>
      <c r="BCH36" s="214"/>
      <c r="BCI36" s="214"/>
      <c r="BCJ36" s="214"/>
      <c r="BCK36" s="214"/>
      <c r="BCL36" s="214"/>
      <c r="BCM36" s="214"/>
      <c r="BCN36" s="214"/>
      <c r="BCO36" s="214"/>
      <c r="BCP36" s="214"/>
      <c r="BCQ36" s="214"/>
      <c r="BCR36" s="214"/>
      <c r="BCS36" s="214"/>
      <c r="BCT36" s="214"/>
      <c r="BCU36" s="214"/>
      <c r="BCV36" s="214"/>
      <c r="BCW36" s="214"/>
      <c r="BCX36" s="214"/>
      <c r="BCY36" s="214"/>
      <c r="BCZ36" s="214"/>
      <c r="BDA36" s="214"/>
      <c r="BDB36" s="214"/>
      <c r="BDC36" s="214"/>
      <c r="BDD36" s="214"/>
      <c r="BDE36" s="214"/>
      <c r="BDF36" s="214"/>
      <c r="BDG36" s="214"/>
      <c r="BDH36" s="214"/>
      <c r="BDI36" s="214"/>
      <c r="BDJ36" s="214"/>
      <c r="BDK36" s="214"/>
      <c r="BDL36" s="214"/>
      <c r="BDM36" s="214"/>
      <c r="BDN36" s="214"/>
      <c r="BDO36" s="214"/>
      <c r="BDP36" s="214"/>
      <c r="BDQ36" s="214"/>
      <c r="BDR36" s="214"/>
      <c r="BDS36" s="214"/>
      <c r="BDT36" s="214"/>
      <c r="BDU36" s="214"/>
      <c r="BDV36" s="214"/>
      <c r="BDW36" s="214"/>
      <c r="BDX36" s="214"/>
      <c r="BDY36" s="214"/>
      <c r="BDZ36" s="214"/>
      <c r="BEA36" s="214"/>
      <c r="BEB36" s="214"/>
      <c r="BEC36" s="214"/>
      <c r="BED36" s="214"/>
      <c r="BEE36" s="214"/>
      <c r="BEF36" s="214"/>
      <c r="BEG36" s="214"/>
      <c r="BEH36" s="214"/>
      <c r="BEI36" s="214"/>
      <c r="BEJ36" s="214"/>
      <c r="BEK36" s="214"/>
      <c r="BEL36" s="214"/>
      <c r="BEM36" s="214"/>
      <c r="BEN36" s="214"/>
      <c r="BEO36" s="214"/>
      <c r="BEP36" s="214"/>
      <c r="BEQ36" s="214"/>
      <c r="BER36" s="214"/>
      <c r="BES36" s="214"/>
      <c r="BET36" s="214"/>
      <c r="BEU36" s="214"/>
      <c r="BEV36" s="214"/>
      <c r="BEW36" s="214"/>
      <c r="BEX36" s="214"/>
      <c r="BEY36" s="214"/>
      <c r="BEZ36" s="214"/>
      <c r="BFA36" s="214"/>
      <c r="BFB36" s="214"/>
      <c r="BFC36" s="214"/>
      <c r="BFD36" s="214"/>
      <c r="BFE36" s="214"/>
      <c r="BFF36" s="214"/>
      <c r="BFG36" s="214"/>
      <c r="BFH36" s="214"/>
      <c r="BFI36" s="214"/>
      <c r="BFJ36" s="214"/>
      <c r="BFK36" s="214"/>
      <c r="BFL36" s="214"/>
      <c r="BFM36" s="214"/>
      <c r="BFN36" s="214"/>
      <c r="BFO36" s="214"/>
      <c r="BFP36" s="214"/>
      <c r="BFQ36" s="214"/>
      <c r="BFR36" s="214"/>
      <c r="BFS36" s="214"/>
      <c r="BFT36" s="214"/>
      <c r="BFU36" s="214"/>
      <c r="BFV36" s="214"/>
      <c r="BFW36" s="214"/>
      <c r="BFX36" s="214"/>
      <c r="BFY36" s="214"/>
      <c r="BFZ36" s="214"/>
      <c r="BGA36" s="214"/>
      <c r="BGB36" s="214"/>
      <c r="BGC36" s="214"/>
      <c r="BGD36" s="214"/>
      <c r="BGE36" s="214"/>
      <c r="BGF36" s="214"/>
      <c r="BGG36" s="214"/>
      <c r="BGH36" s="214"/>
      <c r="BGI36" s="214"/>
      <c r="BGJ36" s="214"/>
      <c r="BGK36" s="214"/>
      <c r="BGL36" s="214"/>
      <c r="BGM36" s="214"/>
      <c r="BGN36" s="214"/>
      <c r="BGO36" s="214"/>
      <c r="BGP36" s="214"/>
      <c r="BGQ36" s="214"/>
      <c r="BGR36" s="214"/>
      <c r="BGS36" s="214"/>
      <c r="BGT36" s="214"/>
      <c r="BGU36" s="214"/>
      <c r="BGV36" s="214"/>
      <c r="BGW36" s="214"/>
      <c r="BGX36" s="214"/>
      <c r="BGY36" s="214"/>
      <c r="BGZ36" s="214"/>
      <c r="BHA36" s="214"/>
      <c r="BHB36" s="214"/>
      <c r="BHC36" s="214"/>
      <c r="BHD36" s="214"/>
      <c r="BHE36" s="214"/>
      <c r="BHF36" s="214"/>
      <c r="BHG36" s="214"/>
      <c r="BHH36" s="214"/>
      <c r="BHI36" s="214"/>
      <c r="BHJ36" s="214"/>
      <c r="BHK36" s="214"/>
      <c r="BHL36" s="214"/>
      <c r="BHM36" s="214"/>
      <c r="BHN36" s="214"/>
      <c r="BHO36" s="214"/>
      <c r="BHP36" s="214"/>
      <c r="BHQ36" s="214"/>
      <c r="BHR36" s="214"/>
      <c r="BHS36" s="214"/>
      <c r="BHT36" s="214"/>
      <c r="BHU36" s="214"/>
      <c r="BHV36" s="214"/>
      <c r="BHW36" s="214"/>
      <c r="BHX36" s="214"/>
      <c r="BHY36" s="214"/>
      <c r="BHZ36" s="214"/>
      <c r="BIA36" s="214"/>
      <c r="BIB36" s="214"/>
      <c r="BIC36" s="214"/>
      <c r="BID36" s="214"/>
      <c r="BIE36" s="214"/>
      <c r="BIF36" s="214"/>
      <c r="BIG36" s="214"/>
      <c r="BIH36" s="214"/>
      <c r="BII36" s="214"/>
      <c r="BIJ36" s="214"/>
      <c r="BIK36" s="214"/>
      <c r="BIL36" s="214"/>
      <c r="BIM36" s="214"/>
      <c r="BIN36" s="214"/>
      <c r="BIO36" s="214"/>
      <c r="BIP36" s="214"/>
      <c r="BIQ36" s="214"/>
      <c r="BIR36" s="214"/>
      <c r="BIS36" s="214"/>
      <c r="BIT36" s="214"/>
      <c r="BIU36" s="214"/>
      <c r="BIV36" s="214"/>
      <c r="BIW36" s="214"/>
      <c r="BIX36" s="214"/>
      <c r="BIY36" s="214"/>
      <c r="BIZ36" s="214"/>
      <c r="BJA36" s="214"/>
      <c r="BJB36" s="214"/>
      <c r="BJC36" s="214"/>
      <c r="BJD36" s="214"/>
      <c r="BJE36" s="214"/>
      <c r="BJF36" s="214"/>
      <c r="BJG36" s="214"/>
      <c r="BJH36" s="214"/>
      <c r="BJI36" s="214"/>
      <c r="BJJ36" s="214"/>
      <c r="BJK36" s="214"/>
      <c r="BJL36" s="214"/>
      <c r="BJM36" s="214"/>
      <c r="BJN36" s="214"/>
      <c r="BJO36" s="214"/>
      <c r="BJP36" s="214"/>
      <c r="BJQ36" s="214"/>
      <c r="BJR36" s="214"/>
      <c r="BJS36" s="214"/>
      <c r="BJT36" s="214"/>
      <c r="BJU36" s="214"/>
      <c r="BJV36" s="214"/>
      <c r="BJW36" s="214"/>
      <c r="BJX36" s="214"/>
      <c r="BJY36" s="214"/>
      <c r="BJZ36" s="214"/>
      <c r="BKA36" s="214"/>
      <c r="BKB36" s="214"/>
      <c r="BKC36" s="214"/>
      <c r="BKD36" s="214"/>
      <c r="BKE36" s="214"/>
      <c r="BKF36" s="214"/>
      <c r="BKG36" s="214"/>
      <c r="BKH36" s="214"/>
      <c r="BKI36" s="214"/>
      <c r="BKJ36" s="214"/>
      <c r="BKK36" s="214"/>
      <c r="BKL36" s="214"/>
      <c r="BKM36" s="214"/>
      <c r="BKN36" s="214"/>
      <c r="BKO36" s="214"/>
      <c r="BKP36" s="214"/>
      <c r="BKQ36" s="214"/>
      <c r="BKR36" s="214"/>
      <c r="BKS36" s="214"/>
      <c r="BKT36" s="214"/>
      <c r="BKU36" s="214"/>
      <c r="BKV36" s="214"/>
      <c r="BKW36" s="214"/>
      <c r="BKX36" s="214"/>
      <c r="BKY36" s="214"/>
      <c r="BKZ36" s="214"/>
      <c r="BLA36" s="214"/>
      <c r="BLB36" s="214"/>
      <c r="BLC36" s="214"/>
      <c r="BLD36" s="214"/>
      <c r="BLE36" s="214"/>
      <c r="BLF36" s="214"/>
      <c r="BLG36" s="214"/>
      <c r="BLH36" s="214"/>
      <c r="BLI36" s="214"/>
      <c r="BLJ36" s="214"/>
      <c r="BLK36" s="214"/>
      <c r="BLL36" s="214"/>
      <c r="BLM36" s="214"/>
      <c r="BLN36" s="214"/>
      <c r="BLO36" s="214"/>
      <c r="BLP36" s="231"/>
    </row>
    <row r="37" spans="1:1680" s="232" customFormat="1" ht="42" customHeight="1" x14ac:dyDescent="0.25">
      <c r="A37" s="452"/>
      <c r="B37" s="454"/>
      <c r="C37" s="457"/>
      <c r="D37" s="225" t="s">
        <v>37</v>
      </c>
      <c r="E37" s="234">
        <v>0</v>
      </c>
      <c r="F37" s="234">
        <v>0</v>
      </c>
      <c r="G37" s="222">
        <v>0</v>
      </c>
      <c r="H37" s="461"/>
      <c r="I37" s="441"/>
      <c r="J37" s="449"/>
      <c r="K37" s="446"/>
      <c r="L37" s="472"/>
      <c r="M37" s="468"/>
      <c r="N37" s="468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  <c r="DA37" s="214"/>
      <c r="DB37" s="214"/>
      <c r="DC37" s="214"/>
      <c r="DD37" s="214"/>
      <c r="DE37" s="214"/>
      <c r="DF37" s="214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4"/>
      <c r="DX37" s="214"/>
      <c r="DY37" s="214"/>
      <c r="DZ37" s="214"/>
      <c r="EA37" s="214"/>
      <c r="EB37" s="214"/>
      <c r="EC37" s="214"/>
      <c r="ED37" s="214"/>
      <c r="EE37" s="214"/>
      <c r="EF37" s="214"/>
      <c r="EG37" s="214"/>
      <c r="EH37" s="214"/>
      <c r="EI37" s="214"/>
      <c r="EJ37" s="214"/>
      <c r="EK37" s="214"/>
      <c r="EL37" s="214"/>
      <c r="EM37" s="214"/>
      <c r="EN37" s="214"/>
      <c r="EO37" s="214"/>
      <c r="EP37" s="214"/>
      <c r="EQ37" s="214"/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  <c r="GT37" s="214"/>
      <c r="GU37" s="214"/>
      <c r="GV37" s="214"/>
      <c r="GW37" s="214"/>
      <c r="GX37" s="214"/>
      <c r="GY37" s="214"/>
      <c r="GZ37" s="214"/>
      <c r="HA37" s="214"/>
      <c r="HB37" s="214"/>
      <c r="HC37" s="214"/>
      <c r="HD37" s="214"/>
      <c r="HE37" s="214"/>
      <c r="HF37" s="214"/>
      <c r="HG37" s="214"/>
      <c r="HH37" s="214"/>
      <c r="HI37" s="214"/>
      <c r="HJ37" s="214"/>
      <c r="HK37" s="214"/>
      <c r="HL37" s="214"/>
      <c r="HM37" s="214"/>
      <c r="HN37" s="214"/>
      <c r="HO37" s="214"/>
      <c r="HP37" s="214"/>
      <c r="HQ37" s="214"/>
      <c r="HR37" s="214"/>
      <c r="HS37" s="214"/>
      <c r="HT37" s="214"/>
      <c r="HU37" s="214"/>
      <c r="HV37" s="214"/>
      <c r="HW37" s="214"/>
      <c r="HX37" s="214"/>
      <c r="HY37" s="214"/>
      <c r="HZ37" s="214"/>
      <c r="IA37" s="214"/>
      <c r="IB37" s="214"/>
      <c r="IC37" s="214"/>
      <c r="ID37" s="214"/>
      <c r="IE37" s="214"/>
      <c r="IF37" s="214"/>
      <c r="IG37" s="214"/>
      <c r="IH37" s="214"/>
      <c r="II37" s="214"/>
      <c r="IJ37" s="214"/>
      <c r="IK37" s="214"/>
      <c r="IL37" s="214"/>
      <c r="IM37" s="214"/>
      <c r="IN37" s="214"/>
      <c r="IO37" s="214"/>
      <c r="IP37" s="214"/>
      <c r="IQ37" s="214"/>
      <c r="IR37" s="214"/>
      <c r="IS37" s="214"/>
      <c r="IT37" s="214"/>
      <c r="IU37" s="214"/>
      <c r="IV37" s="214"/>
      <c r="IW37" s="214"/>
      <c r="IX37" s="214"/>
      <c r="IY37" s="214"/>
      <c r="IZ37" s="214"/>
      <c r="JA37" s="214"/>
      <c r="JB37" s="214"/>
      <c r="JC37" s="214"/>
      <c r="JD37" s="214"/>
      <c r="JE37" s="214"/>
      <c r="JF37" s="214"/>
      <c r="JG37" s="214"/>
      <c r="JH37" s="214"/>
      <c r="JI37" s="214"/>
      <c r="JJ37" s="214"/>
      <c r="JK37" s="214"/>
      <c r="JL37" s="214"/>
      <c r="JM37" s="214"/>
      <c r="JN37" s="214"/>
      <c r="JO37" s="214"/>
      <c r="JP37" s="214"/>
      <c r="JQ37" s="214"/>
      <c r="JR37" s="214"/>
      <c r="JS37" s="214"/>
      <c r="JT37" s="214"/>
      <c r="JU37" s="214"/>
      <c r="JV37" s="214"/>
      <c r="JW37" s="214"/>
      <c r="JX37" s="214"/>
      <c r="JY37" s="214"/>
      <c r="JZ37" s="214"/>
      <c r="KA37" s="214"/>
      <c r="KB37" s="214"/>
      <c r="KC37" s="214"/>
      <c r="KD37" s="214"/>
      <c r="KE37" s="214"/>
      <c r="KF37" s="214"/>
      <c r="KG37" s="214"/>
      <c r="KH37" s="214"/>
      <c r="KI37" s="214"/>
      <c r="KJ37" s="214"/>
      <c r="KK37" s="214"/>
      <c r="KL37" s="214"/>
      <c r="KM37" s="214"/>
      <c r="KN37" s="214"/>
      <c r="KO37" s="214"/>
      <c r="KP37" s="214"/>
      <c r="KQ37" s="214"/>
      <c r="KR37" s="214"/>
      <c r="KS37" s="214"/>
      <c r="KT37" s="214"/>
      <c r="KU37" s="214"/>
      <c r="KV37" s="214"/>
      <c r="KW37" s="214"/>
      <c r="KX37" s="214"/>
      <c r="KY37" s="214"/>
      <c r="KZ37" s="214"/>
      <c r="LA37" s="214"/>
      <c r="LB37" s="214"/>
      <c r="LC37" s="214"/>
      <c r="LD37" s="214"/>
      <c r="LE37" s="214"/>
      <c r="LF37" s="214"/>
      <c r="LG37" s="214"/>
      <c r="LH37" s="214"/>
      <c r="LI37" s="214"/>
      <c r="LJ37" s="214"/>
      <c r="LK37" s="214"/>
      <c r="LL37" s="214"/>
      <c r="LM37" s="214"/>
      <c r="LN37" s="214"/>
      <c r="LO37" s="214"/>
      <c r="LP37" s="214"/>
      <c r="LQ37" s="214"/>
      <c r="LR37" s="214"/>
      <c r="LS37" s="214"/>
      <c r="LT37" s="214"/>
      <c r="LU37" s="214"/>
      <c r="LV37" s="214"/>
      <c r="LW37" s="214"/>
      <c r="LX37" s="214"/>
      <c r="LY37" s="214"/>
      <c r="LZ37" s="214"/>
      <c r="MA37" s="214"/>
      <c r="MB37" s="214"/>
      <c r="MC37" s="214"/>
      <c r="MD37" s="214"/>
      <c r="ME37" s="214"/>
      <c r="MF37" s="214"/>
      <c r="MG37" s="214"/>
      <c r="MH37" s="214"/>
      <c r="MI37" s="214"/>
      <c r="MJ37" s="214"/>
      <c r="MK37" s="214"/>
      <c r="ML37" s="214"/>
      <c r="MM37" s="214"/>
      <c r="MN37" s="214"/>
      <c r="MO37" s="214"/>
      <c r="MP37" s="214"/>
      <c r="MQ37" s="214"/>
      <c r="MR37" s="214"/>
      <c r="MS37" s="214"/>
      <c r="MT37" s="214"/>
      <c r="MU37" s="214"/>
      <c r="MV37" s="214"/>
      <c r="MW37" s="214"/>
      <c r="MX37" s="214"/>
      <c r="MY37" s="214"/>
      <c r="MZ37" s="214"/>
      <c r="NA37" s="214"/>
      <c r="NB37" s="214"/>
      <c r="NC37" s="214"/>
      <c r="ND37" s="214"/>
      <c r="NE37" s="214"/>
      <c r="NF37" s="214"/>
      <c r="NG37" s="214"/>
      <c r="NH37" s="214"/>
      <c r="NI37" s="214"/>
      <c r="NJ37" s="214"/>
      <c r="NK37" s="214"/>
      <c r="NL37" s="214"/>
      <c r="NM37" s="214"/>
      <c r="NN37" s="214"/>
      <c r="NO37" s="214"/>
      <c r="NP37" s="214"/>
      <c r="NQ37" s="214"/>
      <c r="NR37" s="214"/>
      <c r="NS37" s="214"/>
      <c r="NT37" s="214"/>
      <c r="NU37" s="214"/>
      <c r="NV37" s="214"/>
      <c r="NW37" s="214"/>
      <c r="NX37" s="214"/>
      <c r="NY37" s="214"/>
      <c r="NZ37" s="214"/>
      <c r="OA37" s="214"/>
      <c r="OB37" s="214"/>
      <c r="OC37" s="214"/>
      <c r="OD37" s="214"/>
      <c r="OE37" s="214"/>
      <c r="OF37" s="214"/>
      <c r="OG37" s="214"/>
      <c r="OH37" s="214"/>
      <c r="OI37" s="214"/>
      <c r="OJ37" s="214"/>
      <c r="OK37" s="214"/>
      <c r="OL37" s="214"/>
      <c r="OM37" s="214"/>
      <c r="ON37" s="214"/>
      <c r="OO37" s="214"/>
      <c r="OP37" s="214"/>
      <c r="OQ37" s="214"/>
      <c r="OR37" s="214"/>
      <c r="OS37" s="214"/>
      <c r="OT37" s="214"/>
      <c r="OU37" s="214"/>
      <c r="OV37" s="214"/>
      <c r="OW37" s="214"/>
      <c r="OX37" s="214"/>
      <c r="OY37" s="214"/>
      <c r="OZ37" s="214"/>
      <c r="PA37" s="214"/>
      <c r="PB37" s="214"/>
      <c r="PC37" s="214"/>
      <c r="PD37" s="214"/>
      <c r="PE37" s="214"/>
      <c r="PF37" s="214"/>
      <c r="PG37" s="214"/>
      <c r="PH37" s="214"/>
      <c r="PI37" s="214"/>
      <c r="PJ37" s="214"/>
      <c r="PK37" s="214"/>
      <c r="PL37" s="214"/>
      <c r="PM37" s="214"/>
      <c r="PN37" s="214"/>
      <c r="PO37" s="214"/>
      <c r="PP37" s="214"/>
      <c r="PQ37" s="214"/>
      <c r="PR37" s="214"/>
      <c r="PS37" s="214"/>
      <c r="PT37" s="214"/>
      <c r="PU37" s="214"/>
      <c r="PV37" s="214"/>
      <c r="PW37" s="214"/>
      <c r="PX37" s="214"/>
      <c r="PY37" s="214"/>
      <c r="PZ37" s="214"/>
      <c r="QA37" s="214"/>
      <c r="QB37" s="214"/>
      <c r="QC37" s="214"/>
      <c r="QD37" s="214"/>
      <c r="QE37" s="214"/>
      <c r="QF37" s="214"/>
      <c r="QG37" s="214"/>
      <c r="QH37" s="214"/>
      <c r="QI37" s="214"/>
      <c r="QJ37" s="214"/>
      <c r="QK37" s="214"/>
      <c r="QL37" s="214"/>
      <c r="QM37" s="214"/>
      <c r="QN37" s="214"/>
      <c r="QO37" s="214"/>
      <c r="QP37" s="214"/>
      <c r="QQ37" s="214"/>
      <c r="QR37" s="214"/>
      <c r="QS37" s="214"/>
      <c r="QT37" s="214"/>
      <c r="QU37" s="214"/>
      <c r="QV37" s="214"/>
      <c r="QW37" s="214"/>
      <c r="QX37" s="214"/>
      <c r="QY37" s="214"/>
      <c r="QZ37" s="214"/>
      <c r="RA37" s="214"/>
      <c r="RB37" s="214"/>
      <c r="RC37" s="214"/>
      <c r="RD37" s="214"/>
      <c r="RE37" s="214"/>
      <c r="RF37" s="214"/>
      <c r="RG37" s="214"/>
      <c r="RH37" s="214"/>
      <c r="RI37" s="214"/>
      <c r="RJ37" s="214"/>
      <c r="RK37" s="214"/>
      <c r="RL37" s="214"/>
      <c r="RM37" s="214"/>
      <c r="RN37" s="214"/>
      <c r="RO37" s="214"/>
      <c r="RP37" s="214"/>
      <c r="RQ37" s="214"/>
      <c r="RR37" s="214"/>
      <c r="RS37" s="214"/>
      <c r="RT37" s="214"/>
      <c r="RU37" s="214"/>
      <c r="RV37" s="214"/>
      <c r="RW37" s="214"/>
      <c r="RX37" s="214"/>
      <c r="RY37" s="214"/>
      <c r="RZ37" s="214"/>
      <c r="SA37" s="214"/>
      <c r="SB37" s="214"/>
      <c r="SC37" s="214"/>
      <c r="SD37" s="214"/>
      <c r="SE37" s="214"/>
      <c r="SF37" s="214"/>
      <c r="SG37" s="214"/>
      <c r="SH37" s="214"/>
      <c r="SI37" s="214"/>
      <c r="SJ37" s="214"/>
      <c r="SK37" s="214"/>
      <c r="SL37" s="214"/>
      <c r="SM37" s="214"/>
      <c r="SN37" s="214"/>
      <c r="SO37" s="214"/>
      <c r="SP37" s="214"/>
      <c r="SQ37" s="214"/>
      <c r="SR37" s="214"/>
      <c r="SS37" s="214"/>
      <c r="ST37" s="214"/>
      <c r="SU37" s="214"/>
      <c r="SV37" s="214"/>
      <c r="SW37" s="214"/>
      <c r="SX37" s="214"/>
      <c r="SY37" s="214"/>
      <c r="SZ37" s="214"/>
      <c r="TA37" s="214"/>
      <c r="TB37" s="214"/>
      <c r="TC37" s="214"/>
      <c r="TD37" s="214"/>
      <c r="TE37" s="214"/>
      <c r="TF37" s="214"/>
      <c r="TG37" s="214"/>
      <c r="TH37" s="214"/>
      <c r="TI37" s="214"/>
      <c r="TJ37" s="214"/>
      <c r="TK37" s="214"/>
      <c r="TL37" s="214"/>
      <c r="TM37" s="214"/>
      <c r="TN37" s="214"/>
      <c r="TO37" s="214"/>
      <c r="TP37" s="214"/>
      <c r="TQ37" s="214"/>
      <c r="TR37" s="214"/>
      <c r="TS37" s="214"/>
      <c r="TT37" s="214"/>
      <c r="TU37" s="214"/>
      <c r="TV37" s="214"/>
      <c r="TW37" s="214"/>
      <c r="TX37" s="214"/>
      <c r="TY37" s="214"/>
      <c r="TZ37" s="214"/>
      <c r="UA37" s="214"/>
      <c r="UB37" s="214"/>
      <c r="UC37" s="214"/>
      <c r="UD37" s="214"/>
      <c r="UE37" s="214"/>
      <c r="UF37" s="214"/>
      <c r="UG37" s="214"/>
      <c r="UH37" s="214"/>
      <c r="UI37" s="214"/>
      <c r="UJ37" s="214"/>
      <c r="UK37" s="214"/>
      <c r="UL37" s="214"/>
      <c r="UM37" s="214"/>
      <c r="UN37" s="214"/>
      <c r="UO37" s="214"/>
      <c r="UP37" s="214"/>
      <c r="UQ37" s="214"/>
      <c r="UR37" s="214"/>
      <c r="US37" s="214"/>
      <c r="UT37" s="214"/>
      <c r="UU37" s="214"/>
      <c r="UV37" s="214"/>
      <c r="UW37" s="214"/>
      <c r="UX37" s="214"/>
      <c r="UY37" s="214"/>
      <c r="UZ37" s="214"/>
      <c r="VA37" s="214"/>
      <c r="VB37" s="214"/>
      <c r="VC37" s="214"/>
      <c r="VD37" s="214"/>
      <c r="VE37" s="214"/>
      <c r="VF37" s="214"/>
      <c r="VG37" s="214"/>
      <c r="VH37" s="214"/>
      <c r="VI37" s="214"/>
      <c r="VJ37" s="214"/>
      <c r="VK37" s="214"/>
      <c r="VL37" s="214"/>
      <c r="VM37" s="214"/>
      <c r="VN37" s="214"/>
      <c r="VO37" s="214"/>
      <c r="VP37" s="214"/>
      <c r="VQ37" s="214"/>
      <c r="VR37" s="214"/>
      <c r="VS37" s="214"/>
      <c r="VT37" s="214"/>
      <c r="VU37" s="214"/>
      <c r="VV37" s="214"/>
      <c r="VW37" s="214"/>
      <c r="VX37" s="214"/>
      <c r="VY37" s="214"/>
      <c r="VZ37" s="214"/>
      <c r="WA37" s="214"/>
      <c r="WB37" s="214"/>
      <c r="WC37" s="214"/>
      <c r="WD37" s="214"/>
      <c r="WE37" s="214"/>
      <c r="WF37" s="214"/>
      <c r="WG37" s="214"/>
      <c r="WH37" s="214"/>
      <c r="WI37" s="214"/>
      <c r="WJ37" s="214"/>
      <c r="WK37" s="214"/>
      <c r="WL37" s="214"/>
      <c r="WM37" s="214"/>
      <c r="WN37" s="214"/>
      <c r="WO37" s="214"/>
      <c r="WP37" s="214"/>
      <c r="WQ37" s="214"/>
      <c r="WR37" s="214"/>
      <c r="WS37" s="214"/>
      <c r="WT37" s="214"/>
      <c r="WU37" s="214"/>
      <c r="WV37" s="214"/>
      <c r="WW37" s="214"/>
      <c r="WX37" s="214"/>
      <c r="WY37" s="214"/>
      <c r="WZ37" s="214"/>
      <c r="XA37" s="214"/>
      <c r="XB37" s="214"/>
      <c r="XC37" s="214"/>
      <c r="XD37" s="214"/>
      <c r="XE37" s="214"/>
      <c r="XF37" s="214"/>
      <c r="XG37" s="214"/>
      <c r="XH37" s="214"/>
      <c r="XI37" s="214"/>
      <c r="XJ37" s="214"/>
      <c r="XK37" s="214"/>
      <c r="XL37" s="214"/>
      <c r="XM37" s="214"/>
      <c r="XN37" s="214"/>
      <c r="XO37" s="214"/>
      <c r="XP37" s="214"/>
      <c r="XQ37" s="214"/>
      <c r="XR37" s="214"/>
      <c r="XS37" s="214"/>
      <c r="XT37" s="214"/>
      <c r="XU37" s="214"/>
      <c r="XV37" s="214"/>
      <c r="XW37" s="214"/>
      <c r="XX37" s="214"/>
      <c r="XY37" s="214"/>
      <c r="XZ37" s="214"/>
      <c r="YA37" s="214"/>
      <c r="YB37" s="214"/>
      <c r="YC37" s="214"/>
      <c r="YD37" s="214"/>
      <c r="YE37" s="214"/>
      <c r="YF37" s="214"/>
      <c r="YG37" s="214"/>
      <c r="YH37" s="214"/>
      <c r="YI37" s="214"/>
      <c r="YJ37" s="214"/>
      <c r="YK37" s="214"/>
      <c r="YL37" s="214"/>
      <c r="YM37" s="214"/>
      <c r="YN37" s="214"/>
      <c r="YO37" s="214"/>
      <c r="YP37" s="214"/>
      <c r="YQ37" s="214"/>
      <c r="YR37" s="214"/>
      <c r="YS37" s="214"/>
      <c r="YT37" s="214"/>
      <c r="YU37" s="214"/>
      <c r="YV37" s="214"/>
      <c r="YW37" s="214"/>
      <c r="YX37" s="214"/>
      <c r="YY37" s="214"/>
      <c r="YZ37" s="214"/>
      <c r="ZA37" s="214"/>
      <c r="ZB37" s="214"/>
      <c r="ZC37" s="214"/>
      <c r="ZD37" s="214"/>
      <c r="ZE37" s="214"/>
      <c r="ZF37" s="214"/>
      <c r="ZG37" s="214"/>
      <c r="ZH37" s="214"/>
      <c r="ZI37" s="214"/>
      <c r="ZJ37" s="214"/>
      <c r="ZK37" s="214"/>
      <c r="ZL37" s="214"/>
      <c r="ZM37" s="214"/>
      <c r="ZN37" s="214"/>
      <c r="ZO37" s="214"/>
      <c r="ZP37" s="214"/>
      <c r="ZQ37" s="214"/>
      <c r="ZR37" s="214"/>
      <c r="ZS37" s="214"/>
      <c r="ZT37" s="214"/>
      <c r="ZU37" s="214"/>
      <c r="ZV37" s="214"/>
      <c r="ZW37" s="214"/>
      <c r="ZX37" s="214"/>
      <c r="ZY37" s="214"/>
      <c r="ZZ37" s="214"/>
      <c r="AAA37" s="214"/>
      <c r="AAB37" s="214"/>
      <c r="AAC37" s="214"/>
      <c r="AAD37" s="214"/>
      <c r="AAE37" s="214"/>
      <c r="AAF37" s="214"/>
      <c r="AAG37" s="214"/>
      <c r="AAH37" s="214"/>
      <c r="AAI37" s="214"/>
      <c r="AAJ37" s="214"/>
      <c r="AAK37" s="214"/>
      <c r="AAL37" s="214"/>
      <c r="AAM37" s="214"/>
      <c r="AAN37" s="214"/>
      <c r="AAO37" s="214"/>
      <c r="AAP37" s="214"/>
      <c r="AAQ37" s="214"/>
      <c r="AAR37" s="214"/>
      <c r="AAS37" s="214"/>
      <c r="AAT37" s="214"/>
      <c r="AAU37" s="214"/>
      <c r="AAV37" s="214"/>
      <c r="AAW37" s="214"/>
      <c r="AAX37" s="214"/>
      <c r="AAY37" s="214"/>
      <c r="AAZ37" s="214"/>
      <c r="ABA37" s="214"/>
      <c r="ABB37" s="214"/>
      <c r="ABC37" s="214"/>
      <c r="ABD37" s="214"/>
      <c r="ABE37" s="214"/>
      <c r="ABF37" s="214"/>
      <c r="ABG37" s="214"/>
      <c r="ABH37" s="214"/>
      <c r="ABI37" s="214"/>
      <c r="ABJ37" s="214"/>
      <c r="ABK37" s="214"/>
      <c r="ABL37" s="214"/>
      <c r="ABM37" s="214"/>
      <c r="ABN37" s="214"/>
      <c r="ABO37" s="214"/>
      <c r="ABP37" s="214"/>
      <c r="ABQ37" s="214"/>
      <c r="ABR37" s="214"/>
      <c r="ABS37" s="214"/>
      <c r="ABT37" s="214"/>
      <c r="ABU37" s="214"/>
      <c r="ABV37" s="214"/>
      <c r="ABW37" s="214"/>
      <c r="ABX37" s="214"/>
      <c r="ABY37" s="214"/>
      <c r="ABZ37" s="214"/>
      <c r="ACA37" s="214"/>
      <c r="ACB37" s="214"/>
      <c r="ACC37" s="214"/>
      <c r="ACD37" s="214"/>
      <c r="ACE37" s="214"/>
      <c r="ACF37" s="214"/>
      <c r="ACG37" s="214"/>
      <c r="ACH37" s="214"/>
      <c r="ACI37" s="214"/>
      <c r="ACJ37" s="214"/>
      <c r="ACK37" s="214"/>
      <c r="ACL37" s="214"/>
      <c r="ACM37" s="214"/>
      <c r="ACN37" s="214"/>
      <c r="ACO37" s="214"/>
      <c r="ACP37" s="214"/>
      <c r="ACQ37" s="214"/>
      <c r="ACR37" s="214"/>
      <c r="ACS37" s="214"/>
      <c r="ACT37" s="214"/>
      <c r="ACU37" s="214"/>
      <c r="ACV37" s="214"/>
      <c r="ACW37" s="214"/>
      <c r="ACX37" s="214"/>
      <c r="ACY37" s="214"/>
      <c r="ACZ37" s="214"/>
      <c r="ADA37" s="214"/>
      <c r="ADB37" s="214"/>
      <c r="ADC37" s="214"/>
      <c r="ADD37" s="214"/>
      <c r="ADE37" s="214"/>
      <c r="ADF37" s="214"/>
      <c r="ADG37" s="214"/>
      <c r="ADH37" s="214"/>
      <c r="ADI37" s="214"/>
      <c r="ADJ37" s="214"/>
      <c r="ADK37" s="214"/>
      <c r="ADL37" s="214"/>
      <c r="ADM37" s="214"/>
      <c r="ADN37" s="214"/>
      <c r="ADO37" s="214"/>
      <c r="ADP37" s="214"/>
      <c r="ADQ37" s="214"/>
      <c r="ADR37" s="214"/>
      <c r="ADS37" s="214"/>
      <c r="ADT37" s="214"/>
      <c r="ADU37" s="214"/>
      <c r="ADV37" s="214"/>
      <c r="ADW37" s="214"/>
      <c r="ADX37" s="214"/>
      <c r="ADY37" s="214"/>
      <c r="ADZ37" s="214"/>
      <c r="AEA37" s="214"/>
      <c r="AEB37" s="214"/>
      <c r="AEC37" s="214"/>
      <c r="AED37" s="214"/>
      <c r="AEE37" s="214"/>
      <c r="AEF37" s="214"/>
      <c r="AEG37" s="214"/>
      <c r="AEH37" s="214"/>
      <c r="AEI37" s="214"/>
      <c r="AEJ37" s="214"/>
      <c r="AEK37" s="214"/>
      <c r="AEL37" s="214"/>
      <c r="AEM37" s="214"/>
      <c r="AEN37" s="214"/>
      <c r="AEO37" s="214"/>
      <c r="AEP37" s="214"/>
      <c r="AEQ37" s="214"/>
      <c r="AER37" s="214"/>
      <c r="AES37" s="214"/>
      <c r="AET37" s="214"/>
      <c r="AEU37" s="214"/>
      <c r="AEV37" s="214"/>
      <c r="AEW37" s="214"/>
      <c r="AEX37" s="214"/>
      <c r="AEY37" s="214"/>
      <c r="AEZ37" s="214"/>
      <c r="AFA37" s="214"/>
      <c r="AFB37" s="214"/>
      <c r="AFC37" s="214"/>
      <c r="AFD37" s="214"/>
      <c r="AFE37" s="214"/>
      <c r="AFF37" s="214"/>
      <c r="AFG37" s="214"/>
      <c r="AFH37" s="214"/>
      <c r="AFI37" s="214"/>
      <c r="AFJ37" s="214"/>
      <c r="AFK37" s="214"/>
      <c r="AFL37" s="214"/>
      <c r="AFM37" s="214"/>
      <c r="AFN37" s="214"/>
      <c r="AFO37" s="214"/>
      <c r="AFP37" s="214"/>
      <c r="AFQ37" s="214"/>
      <c r="AFR37" s="214"/>
      <c r="AFS37" s="214"/>
      <c r="AFT37" s="214"/>
      <c r="AFU37" s="214"/>
      <c r="AFV37" s="214"/>
      <c r="AFW37" s="214"/>
      <c r="AFX37" s="214"/>
      <c r="AFY37" s="214"/>
      <c r="AFZ37" s="214"/>
      <c r="AGA37" s="214"/>
      <c r="AGB37" s="214"/>
      <c r="AGC37" s="214"/>
      <c r="AGD37" s="214"/>
      <c r="AGE37" s="214"/>
      <c r="AGF37" s="214"/>
      <c r="AGG37" s="214"/>
      <c r="AGH37" s="214"/>
      <c r="AGI37" s="214"/>
      <c r="AGJ37" s="214"/>
      <c r="AGK37" s="214"/>
      <c r="AGL37" s="214"/>
      <c r="AGM37" s="214"/>
      <c r="AGN37" s="214"/>
      <c r="AGO37" s="214"/>
      <c r="AGP37" s="214"/>
      <c r="AGQ37" s="214"/>
      <c r="AGR37" s="214"/>
      <c r="AGS37" s="214"/>
      <c r="AGT37" s="214"/>
      <c r="AGU37" s="214"/>
      <c r="AGV37" s="214"/>
      <c r="AGW37" s="214"/>
      <c r="AGX37" s="214"/>
      <c r="AGY37" s="214"/>
      <c r="AGZ37" s="214"/>
      <c r="AHA37" s="214"/>
      <c r="AHB37" s="214"/>
      <c r="AHC37" s="214"/>
      <c r="AHD37" s="214"/>
      <c r="AHE37" s="214"/>
      <c r="AHF37" s="214"/>
      <c r="AHG37" s="214"/>
      <c r="AHH37" s="214"/>
      <c r="AHI37" s="214"/>
      <c r="AHJ37" s="214"/>
      <c r="AHK37" s="214"/>
      <c r="AHL37" s="214"/>
      <c r="AHM37" s="214"/>
      <c r="AHN37" s="214"/>
      <c r="AHO37" s="214"/>
      <c r="AHP37" s="214"/>
      <c r="AHQ37" s="214"/>
      <c r="AHR37" s="214"/>
      <c r="AHS37" s="214"/>
      <c r="AHT37" s="214"/>
      <c r="AHU37" s="214"/>
      <c r="AHV37" s="214"/>
      <c r="AHW37" s="214"/>
      <c r="AHX37" s="214"/>
      <c r="AHY37" s="214"/>
      <c r="AHZ37" s="214"/>
      <c r="AIA37" s="214"/>
      <c r="AIB37" s="214"/>
      <c r="AIC37" s="214"/>
      <c r="AID37" s="214"/>
      <c r="AIE37" s="214"/>
      <c r="AIF37" s="214"/>
      <c r="AIG37" s="214"/>
      <c r="AIH37" s="214"/>
      <c r="AII37" s="214"/>
      <c r="AIJ37" s="214"/>
      <c r="AIK37" s="214"/>
      <c r="AIL37" s="214"/>
      <c r="AIM37" s="214"/>
      <c r="AIN37" s="214"/>
      <c r="AIO37" s="214"/>
      <c r="AIP37" s="214"/>
      <c r="AIQ37" s="214"/>
      <c r="AIR37" s="214"/>
      <c r="AIS37" s="214"/>
      <c r="AIT37" s="214"/>
      <c r="AIU37" s="214"/>
      <c r="AIV37" s="214"/>
      <c r="AIW37" s="214"/>
      <c r="AIX37" s="214"/>
      <c r="AIY37" s="214"/>
      <c r="AIZ37" s="214"/>
      <c r="AJA37" s="214"/>
      <c r="AJB37" s="214"/>
      <c r="AJC37" s="214"/>
      <c r="AJD37" s="214"/>
      <c r="AJE37" s="214"/>
      <c r="AJF37" s="214"/>
      <c r="AJG37" s="214"/>
      <c r="AJH37" s="214"/>
      <c r="AJI37" s="214"/>
      <c r="AJJ37" s="214"/>
      <c r="AJK37" s="214"/>
      <c r="AJL37" s="214"/>
      <c r="AJM37" s="214"/>
      <c r="AJN37" s="214"/>
      <c r="AJO37" s="214"/>
      <c r="AJP37" s="214"/>
      <c r="AJQ37" s="214"/>
      <c r="AJR37" s="214"/>
      <c r="AJS37" s="214"/>
      <c r="AJT37" s="214"/>
      <c r="AJU37" s="214"/>
      <c r="AJV37" s="214"/>
      <c r="AJW37" s="214"/>
      <c r="AJX37" s="214"/>
      <c r="AJY37" s="214"/>
      <c r="AJZ37" s="214"/>
      <c r="AKA37" s="214"/>
      <c r="AKB37" s="214"/>
      <c r="AKC37" s="214"/>
      <c r="AKD37" s="214"/>
      <c r="AKE37" s="214"/>
      <c r="AKF37" s="214"/>
      <c r="AKG37" s="214"/>
      <c r="AKH37" s="214"/>
      <c r="AKI37" s="214"/>
      <c r="AKJ37" s="214"/>
      <c r="AKK37" s="214"/>
      <c r="AKL37" s="214"/>
      <c r="AKM37" s="214"/>
      <c r="AKN37" s="214"/>
      <c r="AKO37" s="214"/>
      <c r="AKP37" s="214"/>
      <c r="AKQ37" s="214"/>
      <c r="AKR37" s="214"/>
      <c r="AKS37" s="214"/>
      <c r="AKT37" s="214"/>
      <c r="AKU37" s="214"/>
      <c r="AKV37" s="214"/>
      <c r="AKW37" s="214"/>
      <c r="AKX37" s="214"/>
      <c r="AKY37" s="214"/>
      <c r="AKZ37" s="214"/>
      <c r="ALA37" s="214"/>
      <c r="ALB37" s="214"/>
      <c r="ALC37" s="214"/>
      <c r="ALD37" s="214"/>
      <c r="ALE37" s="214"/>
      <c r="ALF37" s="214"/>
      <c r="ALG37" s="214"/>
      <c r="ALH37" s="214"/>
      <c r="ALI37" s="214"/>
      <c r="ALJ37" s="214"/>
      <c r="ALK37" s="214"/>
      <c r="ALL37" s="214"/>
      <c r="ALM37" s="214"/>
      <c r="ALN37" s="214"/>
      <c r="ALO37" s="214"/>
      <c r="ALP37" s="214"/>
      <c r="ALQ37" s="214"/>
      <c r="ALR37" s="214"/>
      <c r="ALS37" s="214"/>
      <c r="ALT37" s="214"/>
      <c r="ALU37" s="214"/>
      <c r="ALV37" s="214"/>
      <c r="ALW37" s="214"/>
      <c r="ALX37" s="214"/>
      <c r="ALY37" s="214"/>
      <c r="ALZ37" s="214"/>
      <c r="AMA37" s="214"/>
      <c r="AMB37" s="214"/>
      <c r="AMC37" s="214"/>
      <c r="AMD37" s="214"/>
      <c r="AME37" s="214"/>
      <c r="AMF37" s="214"/>
      <c r="AMG37" s="214"/>
      <c r="AMH37" s="214"/>
      <c r="AMI37" s="214"/>
      <c r="AMJ37" s="214"/>
      <c r="AMK37" s="214"/>
      <c r="AML37" s="214"/>
      <c r="AMM37" s="214"/>
      <c r="AMN37" s="214"/>
      <c r="AMO37" s="214"/>
      <c r="AMP37" s="214"/>
      <c r="AMQ37" s="214"/>
      <c r="AMR37" s="214"/>
      <c r="AMS37" s="214"/>
      <c r="AMT37" s="214"/>
      <c r="AMU37" s="214"/>
      <c r="AMV37" s="214"/>
      <c r="AMW37" s="214"/>
      <c r="AMX37" s="214"/>
      <c r="AMY37" s="214"/>
      <c r="AMZ37" s="214"/>
      <c r="ANA37" s="214"/>
      <c r="ANB37" s="214"/>
      <c r="ANC37" s="214"/>
      <c r="AND37" s="214"/>
      <c r="ANE37" s="214"/>
      <c r="ANF37" s="214"/>
      <c r="ANG37" s="214"/>
      <c r="ANH37" s="214"/>
      <c r="ANI37" s="214"/>
      <c r="ANJ37" s="214"/>
      <c r="ANK37" s="214"/>
      <c r="ANL37" s="214"/>
      <c r="ANM37" s="214"/>
      <c r="ANN37" s="214"/>
      <c r="ANO37" s="214"/>
      <c r="ANP37" s="214"/>
      <c r="ANQ37" s="214"/>
      <c r="ANR37" s="214"/>
      <c r="ANS37" s="214"/>
      <c r="ANT37" s="214"/>
      <c r="ANU37" s="214"/>
      <c r="ANV37" s="214"/>
      <c r="ANW37" s="214"/>
      <c r="ANX37" s="214"/>
      <c r="ANY37" s="214"/>
      <c r="ANZ37" s="214"/>
      <c r="AOA37" s="214"/>
      <c r="AOB37" s="214"/>
      <c r="AOC37" s="214"/>
      <c r="AOD37" s="214"/>
      <c r="AOE37" s="214"/>
      <c r="AOF37" s="214"/>
      <c r="AOG37" s="214"/>
      <c r="AOH37" s="214"/>
      <c r="AOI37" s="214"/>
      <c r="AOJ37" s="214"/>
      <c r="AOK37" s="214"/>
      <c r="AOL37" s="214"/>
      <c r="AOM37" s="214"/>
      <c r="AON37" s="214"/>
      <c r="AOO37" s="214"/>
      <c r="AOP37" s="214"/>
      <c r="AOQ37" s="214"/>
      <c r="AOR37" s="214"/>
      <c r="AOS37" s="214"/>
      <c r="AOT37" s="214"/>
      <c r="AOU37" s="214"/>
      <c r="AOV37" s="214"/>
      <c r="AOW37" s="214"/>
      <c r="AOX37" s="214"/>
      <c r="AOY37" s="214"/>
      <c r="AOZ37" s="214"/>
      <c r="APA37" s="214"/>
      <c r="APB37" s="214"/>
      <c r="APC37" s="214"/>
      <c r="APD37" s="214"/>
      <c r="APE37" s="214"/>
      <c r="APF37" s="214"/>
      <c r="APG37" s="214"/>
      <c r="APH37" s="214"/>
      <c r="API37" s="214"/>
      <c r="APJ37" s="214"/>
      <c r="APK37" s="214"/>
      <c r="APL37" s="214"/>
      <c r="APM37" s="214"/>
      <c r="APN37" s="214"/>
      <c r="APO37" s="214"/>
      <c r="APP37" s="214"/>
      <c r="APQ37" s="214"/>
      <c r="APR37" s="214"/>
      <c r="APS37" s="214"/>
      <c r="APT37" s="214"/>
      <c r="APU37" s="214"/>
      <c r="APV37" s="214"/>
      <c r="APW37" s="214"/>
      <c r="APX37" s="214"/>
      <c r="APY37" s="214"/>
      <c r="APZ37" s="214"/>
      <c r="AQA37" s="214"/>
      <c r="AQB37" s="214"/>
      <c r="AQC37" s="214"/>
      <c r="AQD37" s="214"/>
      <c r="AQE37" s="214"/>
      <c r="AQF37" s="214"/>
      <c r="AQG37" s="214"/>
      <c r="AQH37" s="214"/>
      <c r="AQI37" s="214"/>
      <c r="AQJ37" s="214"/>
      <c r="AQK37" s="214"/>
      <c r="AQL37" s="214"/>
      <c r="AQM37" s="214"/>
      <c r="AQN37" s="214"/>
      <c r="AQO37" s="214"/>
      <c r="AQP37" s="214"/>
      <c r="AQQ37" s="214"/>
      <c r="AQR37" s="214"/>
      <c r="AQS37" s="214"/>
      <c r="AQT37" s="214"/>
      <c r="AQU37" s="214"/>
      <c r="AQV37" s="214"/>
      <c r="AQW37" s="214"/>
      <c r="AQX37" s="214"/>
      <c r="AQY37" s="214"/>
      <c r="AQZ37" s="214"/>
      <c r="ARA37" s="214"/>
      <c r="ARB37" s="214"/>
      <c r="ARC37" s="214"/>
      <c r="ARD37" s="214"/>
      <c r="ARE37" s="214"/>
      <c r="ARF37" s="214"/>
      <c r="ARG37" s="214"/>
      <c r="ARH37" s="214"/>
      <c r="ARI37" s="214"/>
      <c r="ARJ37" s="214"/>
      <c r="ARK37" s="214"/>
      <c r="ARL37" s="214"/>
      <c r="ARM37" s="214"/>
      <c r="ARN37" s="214"/>
      <c r="ARO37" s="214"/>
      <c r="ARP37" s="214"/>
      <c r="ARQ37" s="214"/>
      <c r="ARR37" s="214"/>
      <c r="ARS37" s="214"/>
      <c r="ART37" s="214"/>
      <c r="ARU37" s="214"/>
      <c r="ARV37" s="214"/>
      <c r="ARW37" s="214"/>
      <c r="ARX37" s="214"/>
      <c r="ARY37" s="214"/>
      <c r="ARZ37" s="214"/>
      <c r="ASA37" s="214"/>
      <c r="ASB37" s="214"/>
      <c r="ASC37" s="214"/>
      <c r="ASD37" s="214"/>
      <c r="ASE37" s="214"/>
      <c r="ASF37" s="214"/>
      <c r="ASG37" s="214"/>
      <c r="ASH37" s="214"/>
      <c r="ASI37" s="214"/>
      <c r="ASJ37" s="214"/>
      <c r="ASK37" s="214"/>
      <c r="ASL37" s="214"/>
      <c r="ASM37" s="214"/>
      <c r="ASN37" s="214"/>
      <c r="ASO37" s="214"/>
      <c r="ASP37" s="214"/>
      <c r="ASQ37" s="214"/>
      <c r="ASR37" s="214"/>
      <c r="ASS37" s="214"/>
      <c r="AST37" s="214"/>
      <c r="ASU37" s="214"/>
      <c r="ASV37" s="214"/>
      <c r="ASW37" s="214"/>
      <c r="ASX37" s="214"/>
      <c r="ASY37" s="214"/>
      <c r="ASZ37" s="214"/>
      <c r="ATA37" s="214"/>
      <c r="ATB37" s="214"/>
      <c r="ATC37" s="214"/>
      <c r="ATD37" s="214"/>
      <c r="ATE37" s="214"/>
      <c r="ATF37" s="214"/>
      <c r="ATG37" s="214"/>
      <c r="ATH37" s="214"/>
      <c r="ATI37" s="214"/>
      <c r="ATJ37" s="214"/>
      <c r="ATK37" s="214"/>
      <c r="ATL37" s="214"/>
      <c r="ATM37" s="214"/>
      <c r="ATN37" s="214"/>
      <c r="ATO37" s="214"/>
      <c r="ATP37" s="214"/>
      <c r="ATQ37" s="214"/>
      <c r="ATR37" s="214"/>
      <c r="ATS37" s="214"/>
      <c r="ATT37" s="214"/>
      <c r="ATU37" s="214"/>
      <c r="ATV37" s="214"/>
      <c r="ATW37" s="214"/>
      <c r="ATX37" s="214"/>
      <c r="ATY37" s="214"/>
      <c r="ATZ37" s="214"/>
      <c r="AUA37" s="214"/>
      <c r="AUB37" s="214"/>
      <c r="AUC37" s="214"/>
      <c r="AUD37" s="214"/>
      <c r="AUE37" s="214"/>
      <c r="AUF37" s="214"/>
      <c r="AUG37" s="214"/>
      <c r="AUH37" s="214"/>
      <c r="AUI37" s="214"/>
      <c r="AUJ37" s="214"/>
      <c r="AUK37" s="214"/>
      <c r="AUL37" s="214"/>
      <c r="AUM37" s="214"/>
      <c r="AUN37" s="214"/>
      <c r="AUO37" s="214"/>
      <c r="AUP37" s="214"/>
      <c r="AUQ37" s="214"/>
      <c r="AUR37" s="214"/>
      <c r="AUS37" s="214"/>
      <c r="AUT37" s="214"/>
      <c r="AUU37" s="214"/>
      <c r="AUV37" s="214"/>
      <c r="AUW37" s="214"/>
      <c r="AUX37" s="214"/>
      <c r="AUY37" s="214"/>
      <c r="AUZ37" s="214"/>
      <c r="AVA37" s="214"/>
      <c r="AVB37" s="214"/>
      <c r="AVC37" s="214"/>
      <c r="AVD37" s="214"/>
      <c r="AVE37" s="214"/>
      <c r="AVF37" s="214"/>
      <c r="AVG37" s="214"/>
      <c r="AVH37" s="214"/>
      <c r="AVI37" s="214"/>
      <c r="AVJ37" s="214"/>
      <c r="AVK37" s="214"/>
      <c r="AVL37" s="214"/>
      <c r="AVM37" s="214"/>
      <c r="AVN37" s="214"/>
      <c r="AVO37" s="214"/>
      <c r="AVP37" s="214"/>
      <c r="AVQ37" s="214"/>
      <c r="AVR37" s="214"/>
      <c r="AVS37" s="214"/>
      <c r="AVT37" s="214"/>
      <c r="AVU37" s="214"/>
      <c r="AVV37" s="214"/>
      <c r="AVW37" s="214"/>
      <c r="AVX37" s="214"/>
      <c r="AVY37" s="214"/>
      <c r="AVZ37" s="214"/>
      <c r="AWA37" s="214"/>
      <c r="AWB37" s="214"/>
      <c r="AWC37" s="214"/>
      <c r="AWD37" s="214"/>
      <c r="AWE37" s="214"/>
      <c r="AWF37" s="214"/>
      <c r="AWG37" s="214"/>
      <c r="AWH37" s="214"/>
      <c r="AWI37" s="214"/>
      <c r="AWJ37" s="214"/>
      <c r="AWK37" s="214"/>
      <c r="AWL37" s="214"/>
      <c r="AWM37" s="214"/>
      <c r="AWN37" s="214"/>
      <c r="AWO37" s="214"/>
      <c r="AWP37" s="214"/>
      <c r="AWQ37" s="214"/>
      <c r="AWR37" s="214"/>
      <c r="AWS37" s="214"/>
      <c r="AWT37" s="214"/>
      <c r="AWU37" s="214"/>
      <c r="AWV37" s="214"/>
      <c r="AWW37" s="214"/>
      <c r="AWX37" s="214"/>
      <c r="AWY37" s="214"/>
      <c r="AWZ37" s="214"/>
      <c r="AXA37" s="214"/>
      <c r="AXB37" s="214"/>
      <c r="AXC37" s="214"/>
      <c r="AXD37" s="214"/>
      <c r="AXE37" s="214"/>
      <c r="AXF37" s="214"/>
      <c r="AXG37" s="214"/>
      <c r="AXH37" s="214"/>
      <c r="AXI37" s="214"/>
      <c r="AXJ37" s="214"/>
      <c r="AXK37" s="214"/>
      <c r="AXL37" s="214"/>
      <c r="AXM37" s="214"/>
      <c r="AXN37" s="214"/>
      <c r="AXO37" s="214"/>
      <c r="AXP37" s="214"/>
      <c r="AXQ37" s="214"/>
      <c r="AXR37" s="214"/>
      <c r="AXS37" s="214"/>
      <c r="AXT37" s="214"/>
      <c r="AXU37" s="214"/>
      <c r="AXV37" s="214"/>
      <c r="AXW37" s="214"/>
      <c r="AXX37" s="214"/>
      <c r="AXY37" s="214"/>
      <c r="AXZ37" s="214"/>
      <c r="AYA37" s="214"/>
      <c r="AYB37" s="214"/>
      <c r="AYC37" s="214"/>
      <c r="AYD37" s="214"/>
      <c r="AYE37" s="214"/>
      <c r="AYF37" s="214"/>
      <c r="AYG37" s="214"/>
      <c r="AYH37" s="214"/>
      <c r="AYI37" s="214"/>
      <c r="AYJ37" s="214"/>
      <c r="AYK37" s="214"/>
      <c r="AYL37" s="214"/>
      <c r="AYM37" s="214"/>
      <c r="AYN37" s="214"/>
      <c r="AYO37" s="214"/>
      <c r="AYP37" s="214"/>
      <c r="AYQ37" s="214"/>
      <c r="AYR37" s="214"/>
      <c r="AYS37" s="214"/>
      <c r="AYT37" s="214"/>
      <c r="AYU37" s="214"/>
      <c r="AYV37" s="214"/>
      <c r="AYW37" s="214"/>
      <c r="AYX37" s="214"/>
      <c r="AYY37" s="214"/>
      <c r="AYZ37" s="214"/>
      <c r="AZA37" s="214"/>
      <c r="AZB37" s="214"/>
      <c r="AZC37" s="214"/>
      <c r="AZD37" s="214"/>
      <c r="AZE37" s="214"/>
      <c r="AZF37" s="214"/>
      <c r="AZG37" s="214"/>
      <c r="AZH37" s="214"/>
      <c r="AZI37" s="214"/>
      <c r="AZJ37" s="214"/>
      <c r="AZK37" s="214"/>
      <c r="AZL37" s="214"/>
      <c r="AZM37" s="214"/>
      <c r="AZN37" s="214"/>
      <c r="AZO37" s="214"/>
      <c r="AZP37" s="214"/>
      <c r="AZQ37" s="214"/>
      <c r="AZR37" s="214"/>
      <c r="AZS37" s="214"/>
      <c r="AZT37" s="214"/>
      <c r="AZU37" s="214"/>
      <c r="AZV37" s="214"/>
      <c r="AZW37" s="214"/>
      <c r="AZX37" s="214"/>
      <c r="AZY37" s="214"/>
      <c r="AZZ37" s="214"/>
      <c r="BAA37" s="214"/>
      <c r="BAB37" s="214"/>
      <c r="BAC37" s="214"/>
      <c r="BAD37" s="214"/>
      <c r="BAE37" s="214"/>
      <c r="BAF37" s="214"/>
      <c r="BAG37" s="214"/>
      <c r="BAH37" s="214"/>
      <c r="BAI37" s="214"/>
      <c r="BAJ37" s="214"/>
      <c r="BAK37" s="214"/>
      <c r="BAL37" s="214"/>
      <c r="BAM37" s="214"/>
      <c r="BAN37" s="214"/>
      <c r="BAO37" s="214"/>
      <c r="BAP37" s="214"/>
      <c r="BAQ37" s="214"/>
      <c r="BAR37" s="214"/>
      <c r="BAS37" s="214"/>
      <c r="BAT37" s="214"/>
      <c r="BAU37" s="214"/>
      <c r="BAV37" s="214"/>
      <c r="BAW37" s="214"/>
      <c r="BAX37" s="214"/>
      <c r="BAY37" s="214"/>
      <c r="BAZ37" s="214"/>
      <c r="BBA37" s="214"/>
      <c r="BBB37" s="214"/>
      <c r="BBC37" s="214"/>
      <c r="BBD37" s="214"/>
      <c r="BBE37" s="214"/>
      <c r="BBF37" s="214"/>
      <c r="BBG37" s="214"/>
      <c r="BBH37" s="214"/>
      <c r="BBI37" s="214"/>
      <c r="BBJ37" s="214"/>
      <c r="BBK37" s="214"/>
      <c r="BBL37" s="214"/>
      <c r="BBM37" s="214"/>
      <c r="BBN37" s="214"/>
      <c r="BBO37" s="214"/>
      <c r="BBP37" s="214"/>
      <c r="BBQ37" s="214"/>
      <c r="BBR37" s="214"/>
      <c r="BBS37" s="214"/>
      <c r="BBT37" s="214"/>
      <c r="BBU37" s="214"/>
      <c r="BBV37" s="214"/>
      <c r="BBW37" s="214"/>
      <c r="BBX37" s="214"/>
      <c r="BBY37" s="214"/>
      <c r="BBZ37" s="214"/>
      <c r="BCA37" s="214"/>
      <c r="BCB37" s="214"/>
      <c r="BCC37" s="214"/>
      <c r="BCD37" s="214"/>
      <c r="BCE37" s="214"/>
      <c r="BCF37" s="214"/>
      <c r="BCG37" s="214"/>
      <c r="BCH37" s="214"/>
      <c r="BCI37" s="214"/>
      <c r="BCJ37" s="214"/>
      <c r="BCK37" s="214"/>
      <c r="BCL37" s="214"/>
      <c r="BCM37" s="214"/>
      <c r="BCN37" s="214"/>
      <c r="BCO37" s="214"/>
      <c r="BCP37" s="214"/>
      <c r="BCQ37" s="214"/>
      <c r="BCR37" s="214"/>
      <c r="BCS37" s="214"/>
      <c r="BCT37" s="214"/>
      <c r="BCU37" s="214"/>
      <c r="BCV37" s="214"/>
      <c r="BCW37" s="214"/>
      <c r="BCX37" s="214"/>
      <c r="BCY37" s="214"/>
      <c r="BCZ37" s="214"/>
      <c r="BDA37" s="214"/>
      <c r="BDB37" s="214"/>
      <c r="BDC37" s="214"/>
      <c r="BDD37" s="214"/>
      <c r="BDE37" s="214"/>
      <c r="BDF37" s="214"/>
      <c r="BDG37" s="214"/>
      <c r="BDH37" s="214"/>
      <c r="BDI37" s="214"/>
      <c r="BDJ37" s="214"/>
      <c r="BDK37" s="214"/>
      <c r="BDL37" s="214"/>
      <c r="BDM37" s="214"/>
      <c r="BDN37" s="214"/>
      <c r="BDO37" s="214"/>
      <c r="BDP37" s="214"/>
      <c r="BDQ37" s="214"/>
      <c r="BDR37" s="214"/>
      <c r="BDS37" s="214"/>
      <c r="BDT37" s="214"/>
      <c r="BDU37" s="214"/>
      <c r="BDV37" s="214"/>
      <c r="BDW37" s="214"/>
      <c r="BDX37" s="214"/>
      <c r="BDY37" s="214"/>
      <c r="BDZ37" s="214"/>
      <c r="BEA37" s="214"/>
      <c r="BEB37" s="214"/>
      <c r="BEC37" s="214"/>
      <c r="BED37" s="214"/>
      <c r="BEE37" s="214"/>
      <c r="BEF37" s="214"/>
      <c r="BEG37" s="214"/>
      <c r="BEH37" s="214"/>
      <c r="BEI37" s="214"/>
      <c r="BEJ37" s="214"/>
      <c r="BEK37" s="214"/>
      <c r="BEL37" s="214"/>
      <c r="BEM37" s="214"/>
      <c r="BEN37" s="214"/>
      <c r="BEO37" s="214"/>
      <c r="BEP37" s="214"/>
      <c r="BEQ37" s="214"/>
      <c r="BER37" s="214"/>
      <c r="BES37" s="214"/>
      <c r="BET37" s="214"/>
      <c r="BEU37" s="214"/>
      <c r="BEV37" s="214"/>
      <c r="BEW37" s="214"/>
      <c r="BEX37" s="214"/>
      <c r="BEY37" s="214"/>
      <c r="BEZ37" s="214"/>
      <c r="BFA37" s="214"/>
      <c r="BFB37" s="214"/>
      <c r="BFC37" s="214"/>
      <c r="BFD37" s="214"/>
      <c r="BFE37" s="214"/>
      <c r="BFF37" s="214"/>
      <c r="BFG37" s="214"/>
      <c r="BFH37" s="214"/>
      <c r="BFI37" s="214"/>
      <c r="BFJ37" s="214"/>
      <c r="BFK37" s="214"/>
      <c r="BFL37" s="214"/>
      <c r="BFM37" s="214"/>
      <c r="BFN37" s="214"/>
      <c r="BFO37" s="214"/>
      <c r="BFP37" s="214"/>
      <c r="BFQ37" s="214"/>
      <c r="BFR37" s="214"/>
      <c r="BFS37" s="214"/>
      <c r="BFT37" s="214"/>
      <c r="BFU37" s="214"/>
      <c r="BFV37" s="214"/>
      <c r="BFW37" s="214"/>
      <c r="BFX37" s="214"/>
      <c r="BFY37" s="214"/>
      <c r="BFZ37" s="214"/>
      <c r="BGA37" s="214"/>
      <c r="BGB37" s="214"/>
      <c r="BGC37" s="214"/>
      <c r="BGD37" s="214"/>
      <c r="BGE37" s="214"/>
      <c r="BGF37" s="214"/>
      <c r="BGG37" s="214"/>
      <c r="BGH37" s="214"/>
      <c r="BGI37" s="214"/>
      <c r="BGJ37" s="214"/>
      <c r="BGK37" s="214"/>
      <c r="BGL37" s="214"/>
      <c r="BGM37" s="214"/>
      <c r="BGN37" s="214"/>
      <c r="BGO37" s="214"/>
      <c r="BGP37" s="214"/>
      <c r="BGQ37" s="214"/>
      <c r="BGR37" s="214"/>
      <c r="BGS37" s="214"/>
      <c r="BGT37" s="214"/>
      <c r="BGU37" s="214"/>
      <c r="BGV37" s="214"/>
      <c r="BGW37" s="214"/>
      <c r="BGX37" s="214"/>
      <c r="BGY37" s="214"/>
      <c r="BGZ37" s="214"/>
      <c r="BHA37" s="214"/>
      <c r="BHB37" s="214"/>
      <c r="BHC37" s="214"/>
      <c r="BHD37" s="214"/>
      <c r="BHE37" s="214"/>
      <c r="BHF37" s="214"/>
      <c r="BHG37" s="214"/>
      <c r="BHH37" s="214"/>
      <c r="BHI37" s="214"/>
      <c r="BHJ37" s="214"/>
      <c r="BHK37" s="214"/>
      <c r="BHL37" s="214"/>
      <c r="BHM37" s="214"/>
      <c r="BHN37" s="214"/>
      <c r="BHO37" s="214"/>
      <c r="BHP37" s="214"/>
      <c r="BHQ37" s="214"/>
      <c r="BHR37" s="214"/>
      <c r="BHS37" s="214"/>
      <c r="BHT37" s="214"/>
      <c r="BHU37" s="214"/>
      <c r="BHV37" s="214"/>
      <c r="BHW37" s="214"/>
      <c r="BHX37" s="214"/>
      <c r="BHY37" s="214"/>
      <c r="BHZ37" s="214"/>
      <c r="BIA37" s="214"/>
      <c r="BIB37" s="214"/>
      <c r="BIC37" s="214"/>
      <c r="BID37" s="214"/>
      <c r="BIE37" s="214"/>
      <c r="BIF37" s="214"/>
      <c r="BIG37" s="214"/>
      <c r="BIH37" s="214"/>
      <c r="BII37" s="214"/>
      <c r="BIJ37" s="214"/>
      <c r="BIK37" s="214"/>
      <c r="BIL37" s="214"/>
      <c r="BIM37" s="214"/>
      <c r="BIN37" s="214"/>
      <c r="BIO37" s="214"/>
      <c r="BIP37" s="214"/>
      <c r="BIQ37" s="214"/>
      <c r="BIR37" s="214"/>
      <c r="BIS37" s="214"/>
      <c r="BIT37" s="214"/>
      <c r="BIU37" s="214"/>
      <c r="BIV37" s="214"/>
      <c r="BIW37" s="214"/>
      <c r="BIX37" s="214"/>
      <c r="BIY37" s="214"/>
      <c r="BIZ37" s="214"/>
      <c r="BJA37" s="214"/>
      <c r="BJB37" s="214"/>
      <c r="BJC37" s="214"/>
      <c r="BJD37" s="214"/>
      <c r="BJE37" s="214"/>
      <c r="BJF37" s="214"/>
      <c r="BJG37" s="214"/>
      <c r="BJH37" s="214"/>
      <c r="BJI37" s="214"/>
      <c r="BJJ37" s="214"/>
      <c r="BJK37" s="214"/>
      <c r="BJL37" s="214"/>
      <c r="BJM37" s="214"/>
      <c r="BJN37" s="214"/>
      <c r="BJO37" s="214"/>
      <c r="BJP37" s="214"/>
      <c r="BJQ37" s="214"/>
      <c r="BJR37" s="214"/>
      <c r="BJS37" s="214"/>
      <c r="BJT37" s="214"/>
      <c r="BJU37" s="214"/>
      <c r="BJV37" s="214"/>
      <c r="BJW37" s="214"/>
      <c r="BJX37" s="214"/>
      <c r="BJY37" s="214"/>
      <c r="BJZ37" s="214"/>
      <c r="BKA37" s="214"/>
      <c r="BKB37" s="214"/>
      <c r="BKC37" s="214"/>
      <c r="BKD37" s="214"/>
      <c r="BKE37" s="214"/>
      <c r="BKF37" s="214"/>
      <c r="BKG37" s="214"/>
      <c r="BKH37" s="214"/>
      <c r="BKI37" s="214"/>
      <c r="BKJ37" s="214"/>
      <c r="BKK37" s="214"/>
      <c r="BKL37" s="214"/>
      <c r="BKM37" s="214"/>
      <c r="BKN37" s="214"/>
      <c r="BKO37" s="214"/>
      <c r="BKP37" s="214"/>
      <c r="BKQ37" s="214"/>
      <c r="BKR37" s="214"/>
      <c r="BKS37" s="214"/>
      <c r="BKT37" s="214"/>
      <c r="BKU37" s="214"/>
      <c r="BKV37" s="214"/>
      <c r="BKW37" s="214"/>
      <c r="BKX37" s="214"/>
      <c r="BKY37" s="214"/>
      <c r="BKZ37" s="214"/>
      <c r="BLA37" s="214"/>
      <c r="BLB37" s="214"/>
      <c r="BLC37" s="214"/>
      <c r="BLD37" s="214"/>
      <c r="BLE37" s="214"/>
      <c r="BLF37" s="214"/>
      <c r="BLG37" s="214"/>
      <c r="BLH37" s="214"/>
      <c r="BLI37" s="214"/>
      <c r="BLJ37" s="214"/>
      <c r="BLK37" s="214"/>
      <c r="BLL37" s="214"/>
      <c r="BLM37" s="214"/>
      <c r="BLN37" s="214"/>
      <c r="BLO37" s="214"/>
      <c r="BLP37" s="231"/>
    </row>
    <row r="38" spans="1:1680" s="232" customFormat="1" ht="75.75" customHeight="1" x14ac:dyDescent="0.25">
      <c r="A38" s="452"/>
      <c r="B38" s="454"/>
      <c r="C38" s="457"/>
      <c r="D38" s="230" t="s">
        <v>437</v>
      </c>
      <c r="E38" s="234">
        <v>0</v>
      </c>
      <c r="F38" s="235">
        <v>0</v>
      </c>
      <c r="G38" s="222" t="e">
        <f t="shared" ref="G38:G39" si="8">F38/E38*100</f>
        <v>#DIV/0!</v>
      </c>
      <c r="H38" s="226">
        <v>15</v>
      </c>
      <c r="I38" s="226" t="s">
        <v>474</v>
      </c>
      <c r="J38" s="226">
        <v>7.2999999999999996E-4</v>
      </c>
      <c r="K38" s="227">
        <f>0.0002</f>
        <v>2.0000000000000001E-4</v>
      </c>
      <c r="L38" s="228">
        <f>K38/J38*100</f>
        <v>27.397260273972606</v>
      </c>
      <c r="M38" s="229" t="s">
        <v>475</v>
      </c>
      <c r="N38" s="229" t="s">
        <v>476</v>
      </c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  <c r="EG38" s="214"/>
      <c r="EH38" s="214"/>
      <c r="EI38" s="214"/>
      <c r="EJ38" s="214"/>
      <c r="EK38" s="214"/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/>
      <c r="EW38" s="214"/>
      <c r="EX38" s="214"/>
      <c r="EY38" s="214"/>
      <c r="EZ38" s="214"/>
      <c r="FA38" s="214"/>
      <c r="FB38" s="214"/>
      <c r="FC38" s="214"/>
      <c r="FD38" s="214"/>
      <c r="FE38" s="214"/>
      <c r="FF38" s="214"/>
      <c r="FG38" s="214"/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/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4"/>
      <c r="GD38" s="214"/>
      <c r="GE38" s="214"/>
      <c r="GF38" s="214"/>
      <c r="GG38" s="214"/>
      <c r="GH38" s="214"/>
      <c r="GI38" s="214"/>
      <c r="GJ38" s="214"/>
      <c r="GK38" s="214"/>
      <c r="GL38" s="214"/>
      <c r="GM38" s="214"/>
      <c r="GN38" s="214"/>
      <c r="GO38" s="214"/>
      <c r="GP38" s="214"/>
      <c r="GQ38" s="214"/>
      <c r="GR38" s="214"/>
      <c r="GS38" s="214"/>
      <c r="GT38" s="214"/>
      <c r="GU38" s="214"/>
      <c r="GV38" s="214"/>
      <c r="GW38" s="214"/>
      <c r="GX38" s="214"/>
      <c r="GY38" s="214"/>
      <c r="GZ38" s="214"/>
      <c r="HA38" s="214"/>
      <c r="HB38" s="214"/>
      <c r="HC38" s="214"/>
      <c r="HD38" s="214"/>
      <c r="HE38" s="214"/>
      <c r="HF38" s="214"/>
      <c r="HG38" s="214"/>
      <c r="HH38" s="214"/>
      <c r="HI38" s="214"/>
      <c r="HJ38" s="214"/>
      <c r="HK38" s="214"/>
      <c r="HL38" s="214"/>
      <c r="HM38" s="214"/>
      <c r="HN38" s="214"/>
      <c r="HO38" s="214"/>
      <c r="HP38" s="214"/>
      <c r="HQ38" s="214"/>
      <c r="HR38" s="214"/>
      <c r="HS38" s="214"/>
      <c r="HT38" s="214"/>
      <c r="HU38" s="214"/>
      <c r="HV38" s="214"/>
      <c r="HW38" s="214"/>
      <c r="HX38" s="214"/>
      <c r="HY38" s="214"/>
      <c r="HZ38" s="214"/>
      <c r="IA38" s="214"/>
      <c r="IB38" s="214"/>
      <c r="IC38" s="214"/>
      <c r="ID38" s="214"/>
      <c r="IE38" s="214"/>
      <c r="IF38" s="214"/>
      <c r="IG38" s="214"/>
      <c r="IH38" s="214"/>
      <c r="II38" s="214"/>
      <c r="IJ38" s="214"/>
      <c r="IK38" s="214"/>
      <c r="IL38" s="214"/>
      <c r="IM38" s="214"/>
      <c r="IN38" s="214"/>
      <c r="IO38" s="214"/>
      <c r="IP38" s="214"/>
      <c r="IQ38" s="214"/>
      <c r="IR38" s="214"/>
      <c r="IS38" s="214"/>
      <c r="IT38" s="214"/>
      <c r="IU38" s="214"/>
      <c r="IV38" s="214"/>
      <c r="IW38" s="214"/>
      <c r="IX38" s="214"/>
      <c r="IY38" s="214"/>
      <c r="IZ38" s="214"/>
      <c r="JA38" s="214"/>
      <c r="JB38" s="214"/>
      <c r="JC38" s="214"/>
      <c r="JD38" s="214"/>
      <c r="JE38" s="214"/>
      <c r="JF38" s="214"/>
      <c r="JG38" s="214"/>
      <c r="JH38" s="214"/>
      <c r="JI38" s="214"/>
      <c r="JJ38" s="214"/>
      <c r="JK38" s="214"/>
      <c r="JL38" s="214"/>
      <c r="JM38" s="214"/>
      <c r="JN38" s="214"/>
      <c r="JO38" s="214"/>
      <c r="JP38" s="214"/>
      <c r="JQ38" s="214"/>
      <c r="JR38" s="214"/>
      <c r="JS38" s="214"/>
      <c r="JT38" s="214"/>
      <c r="JU38" s="214"/>
      <c r="JV38" s="214"/>
      <c r="JW38" s="214"/>
      <c r="JX38" s="214"/>
      <c r="JY38" s="214"/>
      <c r="JZ38" s="214"/>
      <c r="KA38" s="214"/>
      <c r="KB38" s="214"/>
      <c r="KC38" s="214"/>
      <c r="KD38" s="214"/>
      <c r="KE38" s="214"/>
      <c r="KF38" s="214"/>
      <c r="KG38" s="214"/>
      <c r="KH38" s="214"/>
      <c r="KI38" s="214"/>
      <c r="KJ38" s="214"/>
      <c r="KK38" s="214"/>
      <c r="KL38" s="214"/>
      <c r="KM38" s="214"/>
      <c r="KN38" s="214"/>
      <c r="KO38" s="214"/>
      <c r="KP38" s="214"/>
      <c r="KQ38" s="214"/>
      <c r="KR38" s="214"/>
      <c r="KS38" s="214"/>
      <c r="KT38" s="214"/>
      <c r="KU38" s="214"/>
      <c r="KV38" s="214"/>
      <c r="KW38" s="214"/>
      <c r="KX38" s="214"/>
      <c r="KY38" s="214"/>
      <c r="KZ38" s="214"/>
      <c r="LA38" s="214"/>
      <c r="LB38" s="214"/>
      <c r="LC38" s="214"/>
      <c r="LD38" s="214"/>
      <c r="LE38" s="214"/>
      <c r="LF38" s="214"/>
      <c r="LG38" s="214"/>
      <c r="LH38" s="214"/>
      <c r="LI38" s="214"/>
      <c r="LJ38" s="214"/>
      <c r="LK38" s="214"/>
      <c r="LL38" s="214"/>
      <c r="LM38" s="214"/>
      <c r="LN38" s="214"/>
      <c r="LO38" s="214"/>
      <c r="LP38" s="214"/>
      <c r="LQ38" s="214"/>
      <c r="LR38" s="214"/>
      <c r="LS38" s="214"/>
      <c r="LT38" s="214"/>
      <c r="LU38" s="214"/>
      <c r="LV38" s="214"/>
      <c r="LW38" s="214"/>
      <c r="LX38" s="214"/>
      <c r="LY38" s="214"/>
      <c r="LZ38" s="214"/>
      <c r="MA38" s="214"/>
      <c r="MB38" s="214"/>
      <c r="MC38" s="214"/>
      <c r="MD38" s="214"/>
      <c r="ME38" s="214"/>
      <c r="MF38" s="214"/>
      <c r="MG38" s="214"/>
      <c r="MH38" s="214"/>
      <c r="MI38" s="214"/>
      <c r="MJ38" s="214"/>
      <c r="MK38" s="214"/>
      <c r="ML38" s="214"/>
      <c r="MM38" s="214"/>
      <c r="MN38" s="214"/>
      <c r="MO38" s="214"/>
      <c r="MP38" s="214"/>
      <c r="MQ38" s="214"/>
      <c r="MR38" s="214"/>
      <c r="MS38" s="214"/>
      <c r="MT38" s="214"/>
      <c r="MU38" s="214"/>
      <c r="MV38" s="214"/>
      <c r="MW38" s="214"/>
      <c r="MX38" s="214"/>
      <c r="MY38" s="214"/>
      <c r="MZ38" s="214"/>
      <c r="NA38" s="214"/>
      <c r="NB38" s="214"/>
      <c r="NC38" s="214"/>
      <c r="ND38" s="214"/>
      <c r="NE38" s="214"/>
      <c r="NF38" s="214"/>
      <c r="NG38" s="214"/>
      <c r="NH38" s="214"/>
      <c r="NI38" s="214"/>
      <c r="NJ38" s="214"/>
      <c r="NK38" s="214"/>
      <c r="NL38" s="214"/>
      <c r="NM38" s="214"/>
      <c r="NN38" s="214"/>
      <c r="NO38" s="214"/>
      <c r="NP38" s="214"/>
      <c r="NQ38" s="214"/>
      <c r="NR38" s="214"/>
      <c r="NS38" s="214"/>
      <c r="NT38" s="214"/>
      <c r="NU38" s="214"/>
      <c r="NV38" s="214"/>
      <c r="NW38" s="214"/>
      <c r="NX38" s="214"/>
      <c r="NY38" s="214"/>
      <c r="NZ38" s="214"/>
      <c r="OA38" s="214"/>
      <c r="OB38" s="214"/>
      <c r="OC38" s="214"/>
      <c r="OD38" s="214"/>
      <c r="OE38" s="214"/>
      <c r="OF38" s="214"/>
      <c r="OG38" s="214"/>
      <c r="OH38" s="214"/>
      <c r="OI38" s="214"/>
      <c r="OJ38" s="214"/>
      <c r="OK38" s="214"/>
      <c r="OL38" s="214"/>
      <c r="OM38" s="214"/>
      <c r="ON38" s="214"/>
      <c r="OO38" s="214"/>
      <c r="OP38" s="214"/>
      <c r="OQ38" s="214"/>
      <c r="OR38" s="214"/>
      <c r="OS38" s="214"/>
      <c r="OT38" s="214"/>
      <c r="OU38" s="214"/>
      <c r="OV38" s="214"/>
      <c r="OW38" s="214"/>
      <c r="OX38" s="214"/>
      <c r="OY38" s="214"/>
      <c r="OZ38" s="214"/>
      <c r="PA38" s="214"/>
      <c r="PB38" s="214"/>
      <c r="PC38" s="214"/>
      <c r="PD38" s="214"/>
      <c r="PE38" s="214"/>
      <c r="PF38" s="214"/>
      <c r="PG38" s="214"/>
      <c r="PH38" s="214"/>
      <c r="PI38" s="214"/>
      <c r="PJ38" s="214"/>
      <c r="PK38" s="214"/>
      <c r="PL38" s="214"/>
      <c r="PM38" s="214"/>
      <c r="PN38" s="214"/>
      <c r="PO38" s="214"/>
      <c r="PP38" s="214"/>
      <c r="PQ38" s="214"/>
      <c r="PR38" s="214"/>
      <c r="PS38" s="214"/>
      <c r="PT38" s="214"/>
      <c r="PU38" s="214"/>
      <c r="PV38" s="214"/>
      <c r="PW38" s="214"/>
      <c r="PX38" s="214"/>
      <c r="PY38" s="214"/>
      <c r="PZ38" s="214"/>
      <c r="QA38" s="214"/>
      <c r="QB38" s="214"/>
      <c r="QC38" s="214"/>
      <c r="QD38" s="214"/>
      <c r="QE38" s="214"/>
      <c r="QF38" s="214"/>
      <c r="QG38" s="214"/>
      <c r="QH38" s="214"/>
      <c r="QI38" s="214"/>
      <c r="QJ38" s="214"/>
      <c r="QK38" s="214"/>
      <c r="QL38" s="214"/>
      <c r="QM38" s="214"/>
      <c r="QN38" s="214"/>
      <c r="QO38" s="214"/>
      <c r="QP38" s="214"/>
      <c r="QQ38" s="214"/>
      <c r="QR38" s="214"/>
      <c r="QS38" s="214"/>
      <c r="QT38" s="214"/>
      <c r="QU38" s="214"/>
      <c r="QV38" s="214"/>
      <c r="QW38" s="214"/>
      <c r="QX38" s="214"/>
      <c r="QY38" s="214"/>
      <c r="QZ38" s="214"/>
      <c r="RA38" s="214"/>
      <c r="RB38" s="214"/>
      <c r="RC38" s="214"/>
      <c r="RD38" s="214"/>
      <c r="RE38" s="214"/>
      <c r="RF38" s="214"/>
      <c r="RG38" s="214"/>
      <c r="RH38" s="214"/>
      <c r="RI38" s="214"/>
      <c r="RJ38" s="214"/>
      <c r="RK38" s="214"/>
      <c r="RL38" s="214"/>
      <c r="RM38" s="214"/>
      <c r="RN38" s="214"/>
      <c r="RO38" s="214"/>
      <c r="RP38" s="214"/>
      <c r="RQ38" s="214"/>
      <c r="RR38" s="214"/>
      <c r="RS38" s="214"/>
      <c r="RT38" s="214"/>
      <c r="RU38" s="214"/>
      <c r="RV38" s="214"/>
      <c r="RW38" s="214"/>
      <c r="RX38" s="214"/>
      <c r="RY38" s="214"/>
      <c r="RZ38" s="214"/>
      <c r="SA38" s="214"/>
      <c r="SB38" s="214"/>
      <c r="SC38" s="214"/>
      <c r="SD38" s="214"/>
      <c r="SE38" s="214"/>
      <c r="SF38" s="214"/>
      <c r="SG38" s="214"/>
      <c r="SH38" s="214"/>
      <c r="SI38" s="214"/>
      <c r="SJ38" s="214"/>
      <c r="SK38" s="214"/>
      <c r="SL38" s="214"/>
      <c r="SM38" s="214"/>
      <c r="SN38" s="214"/>
      <c r="SO38" s="214"/>
      <c r="SP38" s="214"/>
      <c r="SQ38" s="214"/>
      <c r="SR38" s="214"/>
      <c r="SS38" s="214"/>
      <c r="ST38" s="214"/>
      <c r="SU38" s="214"/>
      <c r="SV38" s="214"/>
      <c r="SW38" s="214"/>
      <c r="SX38" s="214"/>
      <c r="SY38" s="214"/>
      <c r="SZ38" s="214"/>
      <c r="TA38" s="214"/>
      <c r="TB38" s="214"/>
      <c r="TC38" s="214"/>
      <c r="TD38" s="214"/>
      <c r="TE38" s="214"/>
      <c r="TF38" s="214"/>
      <c r="TG38" s="214"/>
      <c r="TH38" s="214"/>
      <c r="TI38" s="214"/>
      <c r="TJ38" s="214"/>
      <c r="TK38" s="214"/>
      <c r="TL38" s="214"/>
      <c r="TM38" s="214"/>
      <c r="TN38" s="214"/>
      <c r="TO38" s="214"/>
      <c r="TP38" s="214"/>
      <c r="TQ38" s="214"/>
      <c r="TR38" s="214"/>
      <c r="TS38" s="214"/>
      <c r="TT38" s="214"/>
      <c r="TU38" s="214"/>
      <c r="TV38" s="214"/>
      <c r="TW38" s="214"/>
      <c r="TX38" s="214"/>
      <c r="TY38" s="214"/>
      <c r="TZ38" s="214"/>
      <c r="UA38" s="214"/>
      <c r="UB38" s="214"/>
      <c r="UC38" s="214"/>
      <c r="UD38" s="214"/>
      <c r="UE38" s="214"/>
      <c r="UF38" s="214"/>
      <c r="UG38" s="214"/>
      <c r="UH38" s="214"/>
      <c r="UI38" s="214"/>
      <c r="UJ38" s="214"/>
      <c r="UK38" s="214"/>
      <c r="UL38" s="214"/>
      <c r="UM38" s="214"/>
      <c r="UN38" s="214"/>
      <c r="UO38" s="214"/>
      <c r="UP38" s="214"/>
      <c r="UQ38" s="214"/>
      <c r="UR38" s="214"/>
      <c r="US38" s="214"/>
      <c r="UT38" s="214"/>
      <c r="UU38" s="214"/>
      <c r="UV38" s="214"/>
      <c r="UW38" s="214"/>
      <c r="UX38" s="214"/>
      <c r="UY38" s="214"/>
      <c r="UZ38" s="214"/>
      <c r="VA38" s="214"/>
      <c r="VB38" s="214"/>
      <c r="VC38" s="214"/>
      <c r="VD38" s="214"/>
      <c r="VE38" s="214"/>
      <c r="VF38" s="214"/>
      <c r="VG38" s="214"/>
      <c r="VH38" s="214"/>
      <c r="VI38" s="214"/>
      <c r="VJ38" s="214"/>
      <c r="VK38" s="214"/>
      <c r="VL38" s="214"/>
      <c r="VM38" s="214"/>
      <c r="VN38" s="214"/>
      <c r="VO38" s="214"/>
      <c r="VP38" s="214"/>
      <c r="VQ38" s="214"/>
      <c r="VR38" s="214"/>
      <c r="VS38" s="214"/>
      <c r="VT38" s="214"/>
      <c r="VU38" s="214"/>
      <c r="VV38" s="214"/>
      <c r="VW38" s="214"/>
      <c r="VX38" s="214"/>
      <c r="VY38" s="214"/>
      <c r="VZ38" s="214"/>
      <c r="WA38" s="214"/>
      <c r="WB38" s="214"/>
      <c r="WC38" s="214"/>
      <c r="WD38" s="214"/>
      <c r="WE38" s="214"/>
      <c r="WF38" s="214"/>
      <c r="WG38" s="214"/>
      <c r="WH38" s="214"/>
      <c r="WI38" s="214"/>
      <c r="WJ38" s="214"/>
      <c r="WK38" s="214"/>
      <c r="WL38" s="214"/>
      <c r="WM38" s="214"/>
      <c r="WN38" s="214"/>
      <c r="WO38" s="214"/>
      <c r="WP38" s="214"/>
      <c r="WQ38" s="214"/>
      <c r="WR38" s="214"/>
      <c r="WS38" s="214"/>
      <c r="WT38" s="214"/>
      <c r="WU38" s="214"/>
      <c r="WV38" s="214"/>
      <c r="WW38" s="214"/>
      <c r="WX38" s="214"/>
      <c r="WY38" s="214"/>
      <c r="WZ38" s="214"/>
      <c r="XA38" s="214"/>
      <c r="XB38" s="214"/>
      <c r="XC38" s="214"/>
      <c r="XD38" s="214"/>
      <c r="XE38" s="214"/>
      <c r="XF38" s="214"/>
      <c r="XG38" s="214"/>
      <c r="XH38" s="214"/>
      <c r="XI38" s="214"/>
      <c r="XJ38" s="214"/>
      <c r="XK38" s="214"/>
      <c r="XL38" s="214"/>
      <c r="XM38" s="214"/>
      <c r="XN38" s="214"/>
      <c r="XO38" s="214"/>
      <c r="XP38" s="214"/>
      <c r="XQ38" s="214"/>
      <c r="XR38" s="214"/>
      <c r="XS38" s="214"/>
      <c r="XT38" s="214"/>
      <c r="XU38" s="214"/>
      <c r="XV38" s="214"/>
      <c r="XW38" s="214"/>
      <c r="XX38" s="214"/>
      <c r="XY38" s="214"/>
      <c r="XZ38" s="214"/>
      <c r="YA38" s="214"/>
      <c r="YB38" s="214"/>
      <c r="YC38" s="214"/>
      <c r="YD38" s="214"/>
      <c r="YE38" s="214"/>
      <c r="YF38" s="214"/>
      <c r="YG38" s="214"/>
      <c r="YH38" s="214"/>
      <c r="YI38" s="214"/>
      <c r="YJ38" s="214"/>
      <c r="YK38" s="214"/>
      <c r="YL38" s="214"/>
      <c r="YM38" s="214"/>
      <c r="YN38" s="214"/>
      <c r="YO38" s="214"/>
      <c r="YP38" s="214"/>
      <c r="YQ38" s="214"/>
      <c r="YR38" s="214"/>
      <c r="YS38" s="214"/>
      <c r="YT38" s="214"/>
      <c r="YU38" s="214"/>
      <c r="YV38" s="214"/>
      <c r="YW38" s="214"/>
      <c r="YX38" s="214"/>
      <c r="YY38" s="214"/>
      <c r="YZ38" s="214"/>
      <c r="ZA38" s="214"/>
      <c r="ZB38" s="214"/>
      <c r="ZC38" s="214"/>
      <c r="ZD38" s="214"/>
      <c r="ZE38" s="214"/>
      <c r="ZF38" s="214"/>
      <c r="ZG38" s="214"/>
      <c r="ZH38" s="214"/>
      <c r="ZI38" s="214"/>
      <c r="ZJ38" s="214"/>
      <c r="ZK38" s="214"/>
      <c r="ZL38" s="214"/>
      <c r="ZM38" s="214"/>
      <c r="ZN38" s="214"/>
      <c r="ZO38" s="214"/>
      <c r="ZP38" s="214"/>
      <c r="ZQ38" s="214"/>
      <c r="ZR38" s="214"/>
      <c r="ZS38" s="214"/>
      <c r="ZT38" s="214"/>
      <c r="ZU38" s="214"/>
      <c r="ZV38" s="214"/>
      <c r="ZW38" s="214"/>
      <c r="ZX38" s="214"/>
      <c r="ZY38" s="214"/>
      <c r="ZZ38" s="214"/>
      <c r="AAA38" s="214"/>
      <c r="AAB38" s="214"/>
      <c r="AAC38" s="214"/>
      <c r="AAD38" s="214"/>
      <c r="AAE38" s="214"/>
      <c r="AAF38" s="214"/>
      <c r="AAG38" s="214"/>
      <c r="AAH38" s="214"/>
      <c r="AAI38" s="214"/>
      <c r="AAJ38" s="214"/>
      <c r="AAK38" s="214"/>
      <c r="AAL38" s="214"/>
      <c r="AAM38" s="214"/>
      <c r="AAN38" s="214"/>
      <c r="AAO38" s="214"/>
      <c r="AAP38" s="214"/>
      <c r="AAQ38" s="214"/>
      <c r="AAR38" s="214"/>
      <c r="AAS38" s="214"/>
      <c r="AAT38" s="214"/>
      <c r="AAU38" s="214"/>
      <c r="AAV38" s="214"/>
      <c r="AAW38" s="214"/>
      <c r="AAX38" s="214"/>
      <c r="AAY38" s="214"/>
      <c r="AAZ38" s="214"/>
      <c r="ABA38" s="214"/>
      <c r="ABB38" s="214"/>
      <c r="ABC38" s="214"/>
      <c r="ABD38" s="214"/>
      <c r="ABE38" s="214"/>
      <c r="ABF38" s="214"/>
      <c r="ABG38" s="214"/>
      <c r="ABH38" s="214"/>
      <c r="ABI38" s="214"/>
      <c r="ABJ38" s="214"/>
      <c r="ABK38" s="214"/>
      <c r="ABL38" s="214"/>
      <c r="ABM38" s="214"/>
      <c r="ABN38" s="214"/>
      <c r="ABO38" s="214"/>
      <c r="ABP38" s="214"/>
      <c r="ABQ38" s="214"/>
      <c r="ABR38" s="214"/>
      <c r="ABS38" s="214"/>
      <c r="ABT38" s="214"/>
      <c r="ABU38" s="214"/>
      <c r="ABV38" s="214"/>
      <c r="ABW38" s="214"/>
      <c r="ABX38" s="214"/>
      <c r="ABY38" s="214"/>
      <c r="ABZ38" s="214"/>
      <c r="ACA38" s="214"/>
      <c r="ACB38" s="214"/>
      <c r="ACC38" s="214"/>
      <c r="ACD38" s="214"/>
      <c r="ACE38" s="214"/>
      <c r="ACF38" s="214"/>
      <c r="ACG38" s="214"/>
      <c r="ACH38" s="214"/>
      <c r="ACI38" s="214"/>
      <c r="ACJ38" s="214"/>
      <c r="ACK38" s="214"/>
      <c r="ACL38" s="214"/>
      <c r="ACM38" s="214"/>
      <c r="ACN38" s="214"/>
      <c r="ACO38" s="214"/>
      <c r="ACP38" s="214"/>
      <c r="ACQ38" s="214"/>
      <c r="ACR38" s="214"/>
      <c r="ACS38" s="214"/>
      <c r="ACT38" s="214"/>
      <c r="ACU38" s="214"/>
      <c r="ACV38" s="214"/>
      <c r="ACW38" s="214"/>
      <c r="ACX38" s="214"/>
      <c r="ACY38" s="214"/>
      <c r="ACZ38" s="214"/>
      <c r="ADA38" s="214"/>
      <c r="ADB38" s="214"/>
      <c r="ADC38" s="214"/>
      <c r="ADD38" s="214"/>
      <c r="ADE38" s="214"/>
      <c r="ADF38" s="214"/>
      <c r="ADG38" s="214"/>
      <c r="ADH38" s="214"/>
      <c r="ADI38" s="214"/>
      <c r="ADJ38" s="214"/>
      <c r="ADK38" s="214"/>
      <c r="ADL38" s="214"/>
      <c r="ADM38" s="214"/>
      <c r="ADN38" s="214"/>
      <c r="ADO38" s="214"/>
      <c r="ADP38" s="214"/>
      <c r="ADQ38" s="214"/>
      <c r="ADR38" s="214"/>
      <c r="ADS38" s="214"/>
      <c r="ADT38" s="214"/>
      <c r="ADU38" s="214"/>
      <c r="ADV38" s="214"/>
      <c r="ADW38" s="214"/>
      <c r="ADX38" s="214"/>
      <c r="ADY38" s="214"/>
      <c r="ADZ38" s="214"/>
      <c r="AEA38" s="214"/>
      <c r="AEB38" s="214"/>
      <c r="AEC38" s="214"/>
      <c r="AED38" s="214"/>
      <c r="AEE38" s="214"/>
      <c r="AEF38" s="214"/>
      <c r="AEG38" s="214"/>
      <c r="AEH38" s="214"/>
      <c r="AEI38" s="214"/>
      <c r="AEJ38" s="214"/>
      <c r="AEK38" s="214"/>
      <c r="AEL38" s="214"/>
      <c r="AEM38" s="214"/>
      <c r="AEN38" s="214"/>
      <c r="AEO38" s="214"/>
      <c r="AEP38" s="214"/>
      <c r="AEQ38" s="214"/>
      <c r="AER38" s="214"/>
      <c r="AES38" s="214"/>
      <c r="AET38" s="214"/>
      <c r="AEU38" s="214"/>
      <c r="AEV38" s="214"/>
      <c r="AEW38" s="214"/>
      <c r="AEX38" s="214"/>
      <c r="AEY38" s="214"/>
      <c r="AEZ38" s="214"/>
      <c r="AFA38" s="214"/>
      <c r="AFB38" s="214"/>
      <c r="AFC38" s="214"/>
      <c r="AFD38" s="214"/>
      <c r="AFE38" s="214"/>
      <c r="AFF38" s="214"/>
      <c r="AFG38" s="214"/>
      <c r="AFH38" s="214"/>
      <c r="AFI38" s="214"/>
      <c r="AFJ38" s="214"/>
      <c r="AFK38" s="214"/>
      <c r="AFL38" s="214"/>
      <c r="AFM38" s="214"/>
      <c r="AFN38" s="214"/>
      <c r="AFO38" s="214"/>
      <c r="AFP38" s="214"/>
      <c r="AFQ38" s="214"/>
      <c r="AFR38" s="214"/>
      <c r="AFS38" s="214"/>
      <c r="AFT38" s="214"/>
      <c r="AFU38" s="214"/>
      <c r="AFV38" s="214"/>
      <c r="AFW38" s="214"/>
      <c r="AFX38" s="214"/>
      <c r="AFY38" s="214"/>
      <c r="AFZ38" s="214"/>
      <c r="AGA38" s="214"/>
      <c r="AGB38" s="214"/>
      <c r="AGC38" s="214"/>
      <c r="AGD38" s="214"/>
      <c r="AGE38" s="214"/>
      <c r="AGF38" s="214"/>
      <c r="AGG38" s="214"/>
      <c r="AGH38" s="214"/>
      <c r="AGI38" s="214"/>
      <c r="AGJ38" s="214"/>
      <c r="AGK38" s="214"/>
      <c r="AGL38" s="214"/>
      <c r="AGM38" s="214"/>
      <c r="AGN38" s="214"/>
      <c r="AGO38" s="214"/>
      <c r="AGP38" s="214"/>
      <c r="AGQ38" s="214"/>
      <c r="AGR38" s="214"/>
      <c r="AGS38" s="214"/>
      <c r="AGT38" s="214"/>
      <c r="AGU38" s="214"/>
      <c r="AGV38" s="214"/>
      <c r="AGW38" s="214"/>
      <c r="AGX38" s="214"/>
      <c r="AGY38" s="214"/>
      <c r="AGZ38" s="214"/>
      <c r="AHA38" s="214"/>
      <c r="AHB38" s="214"/>
      <c r="AHC38" s="214"/>
      <c r="AHD38" s="214"/>
      <c r="AHE38" s="214"/>
      <c r="AHF38" s="214"/>
      <c r="AHG38" s="214"/>
      <c r="AHH38" s="214"/>
      <c r="AHI38" s="214"/>
      <c r="AHJ38" s="214"/>
      <c r="AHK38" s="214"/>
      <c r="AHL38" s="214"/>
      <c r="AHM38" s="214"/>
      <c r="AHN38" s="214"/>
      <c r="AHO38" s="214"/>
      <c r="AHP38" s="214"/>
      <c r="AHQ38" s="214"/>
      <c r="AHR38" s="214"/>
      <c r="AHS38" s="214"/>
      <c r="AHT38" s="214"/>
      <c r="AHU38" s="214"/>
      <c r="AHV38" s="214"/>
      <c r="AHW38" s="214"/>
      <c r="AHX38" s="214"/>
      <c r="AHY38" s="214"/>
      <c r="AHZ38" s="214"/>
      <c r="AIA38" s="214"/>
      <c r="AIB38" s="214"/>
      <c r="AIC38" s="214"/>
      <c r="AID38" s="214"/>
      <c r="AIE38" s="214"/>
      <c r="AIF38" s="214"/>
      <c r="AIG38" s="214"/>
      <c r="AIH38" s="214"/>
      <c r="AII38" s="214"/>
      <c r="AIJ38" s="214"/>
      <c r="AIK38" s="214"/>
      <c r="AIL38" s="214"/>
      <c r="AIM38" s="214"/>
      <c r="AIN38" s="214"/>
      <c r="AIO38" s="214"/>
      <c r="AIP38" s="214"/>
      <c r="AIQ38" s="214"/>
      <c r="AIR38" s="214"/>
      <c r="AIS38" s="214"/>
      <c r="AIT38" s="214"/>
      <c r="AIU38" s="214"/>
      <c r="AIV38" s="214"/>
      <c r="AIW38" s="214"/>
      <c r="AIX38" s="214"/>
      <c r="AIY38" s="214"/>
      <c r="AIZ38" s="214"/>
      <c r="AJA38" s="214"/>
      <c r="AJB38" s="214"/>
      <c r="AJC38" s="214"/>
      <c r="AJD38" s="214"/>
      <c r="AJE38" s="214"/>
      <c r="AJF38" s="214"/>
      <c r="AJG38" s="214"/>
      <c r="AJH38" s="214"/>
      <c r="AJI38" s="214"/>
      <c r="AJJ38" s="214"/>
      <c r="AJK38" s="214"/>
      <c r="AJL38" s="214"/>
      <c r="AJM38" s="214"/>
      <c r="AJN38" s="214"/>
      <c r="AJO38" s="214"/>
      <c r="AJP38" s="214"/>
      <c r="AJQ38" s="214"/>
      <c r="AJR38" s="214"/>
      <c r="AJS38" s="214"/>
      <c r="AJT38" s="214"/>
      <c r="AJU38" s="214"/>
      <c r="AJV38" s="214"/>
      <c r="AJW38" s="214"/>
      <c r="AJX38" s="214"/>
      <c r="AJY38" s="214"/>
      <c r="AJZ38" s="214"/>
      <c r="AKA38" s="214"/>
      <c r="AKB38" s="214"/>
      <c r="AKC38" s="214"/>
      <c r="AKD38" s="214"/>
      <c r="AKE38" s="214"/>
      <c r="AKF38" s="214"/>
      <c r="AKG38" s="214"/>
      <c r="AKH38" s="214"/>
      <c r="AKI38" s="214"/>
      <c r="AKJ38" s="214"/>
      <c r="AKK38" s="214"/>
      <c r="AKL38" s="214"/>
      <c r="AKM38" s="214"/>
      <c r="AKN38" s="214"/>
      <c r="AKO38" s="214"/>
      <c r="AKP38" s="214"/>
      <c r="AKQ38" s="214"/>
      <c r="AKR38" s="214"/>
      <c r="AKS38" s="214"/>
      <c r="AKT38" s="214"/>
      <c r="AKU38" s="214"/>
      <c r="AKV38" s="214"/>
      <c r="AKW38" s="214"/>
      <c r="AKX38" s="214"/>
      <c r="AKY38" s="214"/>
      <c r="AKZ38" s="214"/>
      <c r="ALA38" s="214"/>
      <c r="ALB38" s="214"/>
      <c r="ALC38" s="214"/>
      <c r="ALD38" s="214"/>
      <c r="ALE38" s="214"/>
      <c r="ALF38" s="214"/>
      <c r="ALG38" s="214"/>
      <c r="ALH38" s="214"/>
      <c r="ALI38" s="214"/>
      <c r="ALJ38" s="214"/>
      <c r="ALK38" s="214"/>
      <c r="ALL38" s="214"/>
      <c r="ALM38" s="214"/>
      <c r="ALN38" s="214"/>
      <c r="ALO38" s="214"/>
      <c r="ALP38" s="214"/>
      <c r="ALQ38" s="214"/>
      <c r="ALR38" s="214"/>
      <c r="ALS38" s="214"/>
      <c r="ALT38" s="214"/>
      <c r="ALU38" s="214"/>
      <c r="ALV38" s="214"/>
      <c r="ALW38" s="214"/>
      <c r="ALX38" s="214"/>
      <c r="ALY38" s="214"/>
      <c r="ALZ38" s="214"/>
      <c r="AMA38" s="214"/>
      <c r="AMB38" s="214"/>
      <c r="AMC38" s="214"/>
      <c r="AMD38" s="214"/>
      <c r="AME38" s="214"/>
      <c r="AMF38" s="214"/>
      <c r="AMG38" s="214"/>
      <c r="AMH38" s="214"/>
      <c r="AMI38" s="214"/>
      <c r="AMJ38" s="214"/>
      <c r="AMK38" s="214"/>
      <c r="AML38" s="214"/>
      <c r="AMM38" s="214"/>
      <c r="AMN38" s="214"/>
      <c r="AMO38" s="214"/>
      <c r="AMP38" s="214"/>
      <c r="AMQ38" s="214"/>
      <c r="AMR38" s="214"/>
      <c r="AMS38" s="214"/>
      <c r="AMT38" s="214"/>
      <c r="AMU38" s="214"/>
      <c r="AMV38" s="214"/>
      <c r="AMW38" s="214"/>
      <c r="AMX38" s="214"/>
      <c r="AMY38" s="214"/>
      <c r="AMZ38" s="214"/>
      <c r="ANA38" s="214"/>
      <c r="ANB38" s="214"/>
      <c r="ANC38" s="214"/>
      <c r="AND38" s="214"/>
      <c r="ANE38" s="214"/>
      <c r="ANF38" s="214"/>
      <c r="ANG38" s="214"/>
      <c r="ANH38" s="214"/>
      <c r="ANI38" s="214"/>
      <c r="ANJ38" s="214"/>
      <c r="ANK38" s="214"/>
      <c r="ANL38" s="214"/>
      <c r="ANM38" s="214"/>
      <c r="ANN38" s="214"/>
      <c r="ANO38" s="214"/>
      <c r="ANP38" s="214"/>
      <c r="ANQ38" s="214"/>
      <c r="ANR38" s="214"/>
      <c r="ANS38" s="214"/>
      <c r="ANT38" s="214"/>
      <c r="ANU38" s="214"/>
      <c r="ANV38" s="214"/>
      <c r="ANW38" s="214"/>
      <c r="ANX38" s="214"/>
      <c r="ANY38" s="214"/>
      <c r="ANZ38" s="214"/>
      <c r="AOA38" s="214"/>
      <c r="AOB38" s="214"/>
      <c r="AOC38" s="214"/>
      <c r="AOD38" s="214"/>
      <c r="AOE38" s="214"/>
      <c r="AOF38" s="214"/>
      <c r="AOG38" s="214"/>
      <c r="AOH38" s="214"/>
      <c r="AOI38" s="214"/>
      <c r="AOJ38" s="214"/>
      <c r="AOK38" s="214"/>
      <c r="AOL38" s="214"/>
      <c r="AOM38" s="214"/>
      <c r="AON38" s="214"/>
      <c r="AOO38" s="214"/>
      <c r="AOP38" s="214"/>
      <c r="AOQ38" s="214"/>
      <c r="AOR38" s="214"/>
      <c r="AOS38" s="214"/>
      <c r="AOT38" s="214"/>
      <c r="AOU38" s="214"/>
      <c r="AOV38" s="214"/>
      <c r="AOW38" s="214"/>
      <c r="AOX38" s="214"/>
      <c r="AOY38" s="214"/>
      <c r="AOZ38" s="214"/>
      <c r="APA38" s="214"/>
      <c r="APB38" s="214"/>
      <c r="APC38" s="214"/>
      <c r="APD38" s="214"/>
      <c r="APE38" s="214"/>
      <c r="APF38" s="214"/>
      <c r="APG38" s="214"/>
      <c r="APH38" s="214"/>
      <c r="API38" s="214"/>
      <c r="APJ38" s="214"/>
      <c r="APK38" s="214"/>
      <c r="APL38" s="214"/>
      <c r="APM38" s="214"/>
      <c r="APN38" s="214"/>
      <c r="APO38" s="214"/>
      <c r="APP38" s="214"/>
      <c r="APQ38" s="214"/>
      <c r="APR38" s="214"/>
      <c r="APS38" s="214"/>
      <c r="APT38" s="214"/>
      <c r="APU38" s="214"/>
      <c r="APV38" s="214"/>
      <c r="APW38" s="214"/>
      <c r="APX38" s="214"/>
      <c r="APY38" s="214"/>
      <c r="APZ38" s="214"/>
      <c r="AQA38" s="214"/>
      <c r="AQB38" s="214"/>
      <c r="AQC38" s="214"/>
      <c r="AQD38" s="214"/>
      <c r="AQE38" s="214"/>
      <c r="AQF38" s="214"/>
      <c r="AQG38" s="214"/>
      <c r="AQH38" s="214"/>
      <c r="AQI38" s="214"/>
      <c r="AQJ38" s="214"/>
      <c r="AQK38" s="214"/>
      <c r="AQL38" s="214"/>
      <c r="AQM38" s="214"/>
      <c r="AQN38" s="214"/>
      <c r="AQO38" s="214"/>
      <c r="AQP38" s="214"/>
      <c r="AQQ38" s="214"/>
      <c r="AQR38" s="214"/>
      <c r="AQS38" s="214"/>
      <c r="AQT38" s="214"/>
      <c r="AQU38" s="214"/>
      <c r="AQV38" s="214"/>
      <c r="AQW38" s="214"/>
      <c r="AQX38" s="214"/>
      <c r="AQY38" s="214"/>
      <c r="AQZ38" s="214"/>
      <c r="ARA38" s="214"/>
      <c r="ARB38" s="214"/>
      <c r="ARC38" s="214"/>
      <c r="ARD38" s="214"/>
      <c r="ARE38" s="214"/>
      <c r="ARF38" s="214"/>
      <c r="ARG38" s="214"/>
      <c r="ARH38" s="214"/>
      <c r="ARI38" s="214"/>
      <c r="ARJ38" s="214"/>
      <c r="ARK38" s="214"/>
      <c r="ARL38" s="214"/>
      <c r="ARM38" s="214"/>
      <c r="ARN38" s="214"/>
      <c r="ARO38" s="214"/>
      <c r="ARP38" s="214"/>
      <c r="ARQ38" s="214"/>
      <c r="ARR38" s="214"/>
      <c r="ARS38" s="214"/>
      <c r="ART38" s="214"/>
      <c r="ARU38" s="214"/>
      <c r="ARV38" s="214"/>
      <c r="ARW38" s="214"/>
      <c r="ARX38" s="214"/>
      <c r="ARY38" s="214"/>
      <c r="ARZ38" s="214"/>
      <c r="ASA38" s="214"/>
      <c r="ASB38" s="214"/>
      <c r="ASC38" s="214"/>
      <c r="ASD38" s="214"/>
      <c r="ASE38" s="214"/>
      <c r="ASF38" s="214"/>
      <c r="ASG38" s="214"/>
      <c r="ASH38" s="214"/>
      <c r="ASI38" s="214"/>
      <c r="ASJ38" s="214"/>
      <c r="ASK38" s="214"/>
      <c r="ASL38" s="214"/>
      <c r="ASM38" s="214"/>
      <c r="ASN38" s="214"/>
      <c r="ASO38" s="214"/>
      <c r="ASP38" s="214"/>
      <c r="ASQ38" s="214"/>
      <c r="ASR38" s="214"/>
      <c r="ASS38" s="214"/>
      <c r="AST38" s="214"/>
      <c r="ASU38" s="214"/>
      <c r="ASV38" s="214"/>
      <c r="ASW38" s="214"/>
      <c r="ASX38" s="214"/>
      <c r="ASY38" s="214"/>
      <c r="ASZ38" s="214"/>
      <c r="ATA38" s="214"/>
      <c r="ATB38" s="214"/>
      <c r="ATC38" s="214"/>
      <c r="ATD38" s="214"/>
      <c r="ATE38" s="214"/>
      <c r="ATF38" s="214"/>
      <c r="ATG38" s="214"/>
      <c r="ATH38" s="214"/>
      <c r="ATI38" s="214"/>
      <c r="ATJ38" s="214"/>
      <c r="ATK38" s="214"/>
      <c r="ATL38" s="214"/>
      <c r="ATM38" s="214"/>
      <c r="ATN38" s="214"/>
      <c r="ATO38" s="214"/>
      <c r="ATP38" s="214"/>
      <c r="ATQ38" s="214"/>
      <c r="ATR38" s="214"/>
      <c r="ATS38" s="214"/>
      <c r="ATT38" s="214"/>
      <c r="ATU38" s="214"/>
      <c r="ATV38" s="214"/>
      <c r="ATW38" s="214"/>
      <c r="ATX38" s="214"/>
      <c r="ATY38" s="214"/>
      <c r="ATZ38" s="214"/>
      <c r="AUA38" s="214"/>
      <c r="AUB38" s="214"/>
      <c r="AUC38" s="214"/>
      <c r="AUD38" s="214"/>
      <c r="AUE38" s="214"/>
      <c r="AUF38" s="214"/>
      <c r="AUG38" s="214"/>
      <c r="AUH38" s="214"/>
      <c r="AUI38" s="214"/>
      <c r="AUJ38" s="214"/>
      <c r="AUK38" s="214"/>
      <c r="AUL38" s="214"/>
      <c r="AUM38" s="214"/>
      <c r="AUN38" s="214"/>
      <c r="AUO38" s="214"/>
      <c r="AUP38" s="214"/>
      <c r="AUQ38" s="214"/>
      <c r="AUR38" s="214"/>
      <c r="AUS38" s="214"/>
      <c r="AUT38" s="214"/>
      <c r="AUU38" s="214"/>
      <c r="AUV38" s="214"/>
      <c r="AUW38" s="214"/>
      <c r="AUX38" s="214"/>
      <c r="AUY38" s="214"/>
      <c r="AUZ38" s="214"/>
      <c r="AVA38" s="214"/>
      <c r="AVB38" s="214"/>
      <c r="AVC38" s="214"/>
      <c r="AVD38" s="214"/>
      <c r="AVE38" s="214"/>
      <c r="AVF38" s="214"/>
      <c r="AVG38" s="214"/>
      <c r="AVH38" s="214"/>
      <c r="AVI38" s="214"/>
      <c r="AVJ38" s="214"/>
      <c r="AVK38" s="214"/>
      <c r="AVL38" s="214"/>
      <c r="AVM38" s="214"/>
      <c r="AVN38" s="214"/>
      <c r="AVO38" s="214"/>
      <c r="AVP38" s="214"/>
      <c r="AVQ38" s="214"/>
      <c r="AVR38" s="214"/>
      <c r="AVS38" s="214"/>
      <c r="AVT38" s="214"/>
      <c r="AVU38" s="214"/>
      <c r="AVV38" s="214"/>
      <c r="AVW38" s="214"/>
      <c r="AVX38" s="214"/>
      <c r="AVY38" s="214"/>
      <c r="AVZ38" s="214"/>
      <c r="AWA38" s="214"/>
      <c r="AWB38" s="214"/>
      <c r="AWC38" s="214"/>
      <c r="AWD38" s="214"/>
      <c r="AWE38" s="214"/>
      <c r="AWF38" s="214"/>
      <c r="AWG38" s="214"/>
      <c r="AWH38" s="214"/>
      <c r="AWI38" s="214"/>
      <c r="AWJ38" s="214"/>
      <c r="AWK38" s="214"/>
      <c r="AWL38" s="214"/>
      <c r="AWM38" s="214"/>
      <c r="AWN38" s="214"/>
      <c r="AWO38" s="214"/>
      <c r="AWP38" s="214"/>
      <c r="AWQ38" s="214"/>
      <c r="AWR38" s="214"/>
      <c r="AWS38" s="214"/>
      <c r="AWT38" s="214"/>
      <c r="AWU38" s="214"/>
      <c r="AWV38" s="214"/>
      <c r="AWW38" s="214"/>
      <c r="AWX38" s="214"/>
      <c r="AWY38" s="214"/>
      <c r="AWZ38" s="214"/>
      <c r="AXA38" s="214"/>
      <c r="AXB38" s="214"/>
      <c r="AXC38" s="214"/>
      <c r="AXD38" s="214"/>
      <c r="AXE38" s="214"/>
      <c r="AXF38" s="214"/>
      <c r="AXG38" s="214"/>
      <c r="AXH38" s="214"/>
      <c r="AXI38" s="214"/>
      <c r="AXJ38" s="214"/>
      <c r="AXK38" s="214"/>
      <c r="AXL38" s="214"/>
      <c r="AXM38" s="214"/>
      <c r="AXN38" s="214"/>
      <c r="AXO38" s="214"/>
      <c r="AXP38" s="214"/>
      <c r="AXQ38" s="214"/>
      <c r="AXR38" s="214"/>
      <c r="AXS38" s="214"/>
      <c r="AXT38" s="214"/>
      <c r="AXU38" s="214"/>
      <c r="AXV38" s="214"/>
      <c r="AXW38" s="214"/>
      <c r="AXX38" s="214"/>
      <c r="AXY38" s="214"/>
      <c r="AXZ38" s="214"/>
      <c r="AYA38" s="214"/>
      <c r="AYB38" s="214"/>
      <c r="AYC38" s="214"/>
      <c r="AYD38" s="214"/>
      <c r="AYE38" s="214"/>
      <c r="AYF38" s="214"/>
      <c r="AYG38" s="214"/>
      <c r="AYH38" s="214"/>
      <c r="AYI38" s="214"/>
      <c r="AYJ38" s="214"/>
      <c r="AYK38" s="214"/>
      <c r="AYL38" s="214"/>
      <c r="AYM38" s="214"/>
      <c r="AYN38" s="214"/>
      <c r="AYO38" s="214"/>
      <c r="AYP38" s="214"/>
      <c r="AYQ38" s="214"/>
      <c r="AYR38" s="214"/>
      <c r="AYS38" s="214"/>
      <c r="AYT38" s="214"/>
      <c r="AYU38" s="214"/>
      <c r="AYV38" s="214"/>
      <c r="AYW38" s="214"/>
      <c r="AYX38" s="214"/>
      <c r="AYY38" s="214"/>
      <c r="AYZ38" s="214"/>
      <c r="AZA38" s="214"/>
      <c r="AZB38" s="214"/>
      <c r="AZC38" s="214"/>
      <c r="AZD38" s="214"/>
      <c r="AZE38" s="214"/>
      <c r="AZF38" s="214"/>
      <c r="AZG38" s="214"/>
      <c r="AZH38" s="214"/>
      <c r="AZI38" s="214"/>
      <c r="AZJ38" s="214"/>
      <c r="AZK38" s="214"/>
      <c r="AZL38" s="214"/>
      <c r="AZM38" s="214"/>
      <c r="AZN38" s="214"/>
      <c r="AZO38" s="214"/>
      <c r="AZP38" s="214"/>
      <c r="AZQ38" s="214"/>
      <c r="AZR38" s="214"/>
      <c r="AZS38" s="214"/>
      <c r="AZT38" s="214"/>
      <c r="AZU38" s="214"/>
      <c r="AZV38" s="214"/>
      <c r="AZW38" s="214"/>
      <c r="AZX38" s="214"/>
      <c r="AZY38" s="214"/>
      <c r="AZZ38" s="214"/>
      <c r="BAA38" s="214"/>
      <c r="BAB38" s="214"/>
      <c r="BAC38" s="214"/>
      <c r="BAD38" s="214"/>
      <c r="BAE38" s="214"/>
      <c r="BAF38" s="214"/>
      <c r="BAG38" s="214"/>
      <c r="BAH38" s="214"/>
      <c r="BAI38" s="214"/>
      <c r="BAJ38" s="214"/>
      <c r="BAK38" s="214"/>
      <c r="BAL38" s="214"/>
      <c r="BAM38" s="214"/>
      <c r="BAN38" s="214"/>
      <c r="BAO38" s="214"/>
      <c r="BAP38" s="214"/>
      <c r="BAQ38" s="214"/>
      <c r="BAR38" s="214"/>
      <c r="BAS38" s="214"/>
      <c r="BAT38" s="214"/>
      <c r="BAU38" s="214"/>
      <c r="BAV38" s="214"/>
      <c r="BAW38" s="214"/>
      <c r="BAX38" s="214"/>
      <c r="BAY38" s="214"/>
      <c r="BAZ38" s="214"/>
      <c r="BBA38" s="214"/>
      <c r="BBB38" s="214"/>
      <c r="BBC38" s="214"/>
      <c r="BBD38" s="214"/>
      <c r="BBE38" s="214"/>
      <c r="BBF38" s="214"/>
      <c r="BBG38" s="214"/>
      <c r="BBH38" s="214"/>
      <c r="BBI38" s="214"/>
      <c r="BBJ38" s="214"/>
      <c r="BBK38" s="214"/>
      <c r="BBL38" s="214"/>
      <c r="BBM38" s="214"/>
      <c r="BBN38" s="214"/>
      <c r="BBO38" s="214"/>
      <c r="BBP38" s="214"/>
      <c r="BBQ38" s="214"/>
      <c r="BBR38" s="214"/>
      <c r="BBS38" s="214"/>
      <c r="BBT38" s="214"/>
      <c r="BBU38" s="214"/>
      <c r="BBV38" s="214"/>
      <c r="BBW38" s="214"/>
      <c r="BBX38" s="214"/>
      <c r="BBY38" s="214"/>
      <c r="BBZ38" s="214"/>
      <c r="BCA38" s="214"/>
      <c r="BCB38" s="214"/>
      <c r="BCC38" s="214"/>
      <c r="BCD38" s="214"/>
      <c r="BCE38" s="214"/>
      <c r="BCF38" s="214"/>
      <c r="BCG38" s="214"/>
      <c r="BCH38" s="214"/>
      <c r="BCI38" s="214"/>
      <c r="BCJ38" s="214"/>
      <c r="BCK38" s="214"/>
      <c r="BCL38" s="214"/>
      <c r="BCM38" s="214"/>
      <c r="BCN38" s="214"/>
      <c r="BCO38" s="214"/>
      <c r="BCP38" s="214"/>
      <c r="BCQ38" s="214"/>
      <c r="BCR38" s="214"/>
      <c r="BCS38" s="214"/>
      <c r="BCT38" s="214"/>
      <c r="BCU38" s="214"/>
      <c r="BCV38" s="214"/>
      <c r="BCW38" s="214"/>
      <c r="BCX38" s="214"/>
      <c r="BCY38" s="214"/>
      <c r="BCZ38" s="214"/>
      <c r="BDA38" s="214"/>
      <c r="BDB38" s="214"/>
      <c r="BDC38" s="214"/>
      <c r="BDD38" s="214"/>
      <c r="BDE38" s="214"/>
      <c r="BDF38" s="214"/>
      <c r="BDG38" s="214"/>
      <c r="BDH38" s="214"/>
      <c r="BDI38" s="214"/>
      <c r="BDJ38" s="214"/>
      <c r="BDK38" s="214"/>
      <c r="BDL38" s="214"/>
      <c r="BDM38" s="214"/>
      <c r="BDN38" s="214"/>
      <c r="BDO38" s="214"/>
      <c r="BDP38" s="214"/>
      <c r="BDQ38" s="214"/>
      <c r="BDR38" s="214"/>
      <c r="BDS38" s="214"/>
      <c r="BDT38" s="214"/>
      <c r="BDU38" s="214"/>
      <c r="BDV38" s="214"/>
      <c r="BDW38" s="214"/>
      <c r="BDX38" s="214"/>
      <c r="BDY38" s="214"/>
      <c r="BDZ38" s="214"/>
      <c r="BEA38" s="214"/>
      <c r="BEB38" s="214"/>
      <c r="BEC38" s="214"/>
      <c r="BED38" s="214"/>
      <c r="BEE38" s="214"/>
      <c r="BEF38" s="214"/>
      <c r="BEG38" s="214"/>
      <c r="BEH38" s="214"/>
      <c r="BEI38" s="214"/>
      <c r="BEJ38" s="214"/>
      <c r="BEK38" s="214"/>
      <c r="BEL38" s="214"/>
      <c r="BEM38" s="214"/>
      <c r="BEN38" s="214"/>
      <c r="BEO38" s="214"/>
      <c r="BEP38" s="214"/>
      <c r="BEQ38" s="214"/>
      <c r="BER38" s="214"/>
      <c r="BES38" s="214"/>
      <c r="BET38" s="214"/>
      <c r="BEU38" s="214"/>
      <c r="BEV38" s="214"/>
      <c r="BEW38" s="214"/>
      <c r="BEX38" s="214"/>
      <c r="BEY38" s="214"/>
      <c r="BEZ38" s="214"/>
      <c r="BFA38" s="214"/>
      <c r="BFB38" s="214"/>
      <c r="BFC38" s="214"/>
      <c r="BFD38" s="214"/>
      <c r="BFE38" s="214"/>
      <c r="BFF38" s="214"/>
      <c r="BFG38" s="214"/>
      <c r="BFH38" s="214"/>
      <c r="BFI38" s="214"/>
      <c r="BFJ38" s="214"/>
      <c r="BFK38" s="214"/>
      <c r="BFL38" s="214"/>
      <c r="BFM38" s="214"/>
      <c r="BFN38" s="214"/>
      <c r="BFO38" s="214"/>
      <c r="BFP38" s="214"/>
      <c r="BFQ38" s="214"/>
      <c r="BFR38" s="214"/>
      <c r="BFS38" s="214"/>
      <c r="BFT38" s="214"/>
      <c r="BFU38" s="214"/>
      <c r="BFV38" s="214"/>
      <c r="BFW38" s="214"/>
      <c r="BFX38" s="214"/>
      <c r="BFY38" s="214"/>
      <c r="BFZ38" s="214"/>
      <c r="BGA38" s="214"/>
      <c r="BGB38" s="214"/>
      <c r="BGC38" s="214"/>
      <c r="BGD38" s="214"/>
      <c r="BGE38" s="214"/>
      <c r="BGF38" s="214"/>
      <c r="BGG38" s="214"/>
      <c r="BGH38" s="214"/>
      <c r="BGI38" s="214"/>
      <c r="BGJ38" s="214"/>
      <c r="BGK38" s="214"/>
      <c r="BGL38" s="214"/>
      <c r="BGM38" s="214"/>
      <c r="BGN38" s="214"/>
      <c r="BGO38" s="214"/>
      <c r="BGP38" s="214"/>
      <c r="BGQ38" s="214"/>
      <c r="BGR38" s="214"/>
      <c r="BGS38" s="214"/>
      <c r="BGT38" s="214"/>
      <c r="BGU38" s="214"/>
      <c r="BGV38" s="214"/>
      <c r="BGW38" s="214"/>
      <c r="BGX38" s="214"/>
      <c r="BGY38" s="214"/>
      <c r="BGZ38" s="214"/>
      <c r="BHA38" s="214"/>
      <c r="BHB38" s="214"/>
      <c r="BHC38" s="214"/>
      <c r="BHD38" s="214"/>
      <c r="BHE38" s="214"/>
      <c r="BHF38" s="214"/>
      <c r="BHG38" s="214"/>
      <c r="BHH38" s="214"/>
      <c r="BHI38" s="214"/>
      <c r="BHJ38" s="214"/>
      <c r="BHK38" s="214"/>
      <c r="BHL38" s="214"/>
      <c r="BHM38" s="214"/>
      <c r="BHN38" s="214"/>
      <c r="BHO38" s="214"/>
      <c r="BHP38" s="214"/>
      <c r="BHQ38" s="214"/>
      <c r="BHR38" s="214"/>
      <c r="BHS38" s="214"/>
      <c r="BHT38" s="214"/>
      <c r="BHU38" s="214"/>
      <c r="BHV38" s="214"/>
      <c r="BHW38" s="214"/>
      <c r="BHX38" s="214"/>
      <c r="BHY38" s="214"/>
      <c r="BHZ38" s="214"/>
      <c r="BIA38" s="214"/>
      <c r="BIB38" s="214"/>
      <c r="BIC38" s="214"/>
      <c r="BID38" s="214"/>
      <c r="BIE38" s="214"/>
      <c r="BIF38" s="214"/>
      <c r="BIG38" s="214"/>
      <c r="BIH38" s="214"/>
      <c r="BII38" s="214"/>
      <c r="BIJ38" s="214"/>
      <c r="BIK38" s="214"/>
      <c r="BIL38" s="214"/>
      <c r="BIM38" s="214"/>
      <c r="BIN38" s="214"/>
      <c r="BIO38" s="214"/>
      <c r="BIP38" s="214"/>
      <c r="BIQ38" s="214"/>
      <c r="BIR38" s="214"/>
      <c r="BIS38" s="214"/>
      <c r="BIT38" s="214"/>
      <c r="BIU38" s="214"/>
      <c r="BIV38" s="214"/>
      <c r="BIW38" s="214"/>
      <c r="BIX38" s="214"/>
      <c r="BIY38" s="214"/>
      <c r="BIZ38" s="214"/>
      <c r="BJA38" s="214"/>
      <c r="BJB38" s="214"/>
      <c r="BJC38" s="214"/>
      <c r="BJD38" s="214"/>
      <c r="BJE38" s="214"/>
      <c r="BJF38" s="214"/>
      <c r="BJG38" s="214"/>
      <c r="BJH38" s="214"/>
      <c r="BJI38" s="214"/>
      <c r="BJJ38" s="214"/>
      <c r="BJK38" s="214"/>
      <c r="BJL38" s="214"/>
      <c r="BJM38" s="214"/>
      <c r="BJN38" s="214"/>
      <c r="BJO38" s="214"/>
      <c r="BJP38" s="214"/>
      <c r="BJQ38" s="214"/>
      <c r="BJR38" s="214"/>
      <c r="BJS38" s="214"/>
      <c r="BJT38" s="214"/>
      <c r="BJU38" s="214"/>
      <c r="BJV38" s="214"/>
      <c r="BJW38" s="214"/>
      <c r="BJX38" s="214"/>
      <c r="BJY38" s="214"/>
      <c r="BJZ38" s="214"/>
      <c r="BKA38" s="214"/>
      <c r="BKB38" s="214"/>
      <c r="BKC38" s="214"/>
      <c r="BKD38" s="214"/>
      <c r="BKE38" s="214"/>
      <c r="BKF38" s="214"/>
      <c r="BKG38" s="214"/>
      <c r="BKH38" s="214"/>
      <c r="BKI38" s="214"/>
      <c r="BKJ38" s="214"/>
      <c r="BKK38" s="214"/>
      <c r="BKL38" s="214"/>
      <c r="BKM38" s="214"/>
      <c r="BKN38" s="214"/>
      <c r="BKO38" s="214"/>
      <c r="BKP38" s="214"/>
      <c r="BKQ38" s="214"/>
      <c r="BKR38" s="214"/>
      <c r="BKS38" s="214"/>
      <c r="BKT38" s="214"/>
      <c r="BKU38" s="214"/>
      <c r="BKV38" s="214"/>
      <c r="BKW38" s="214"/>
      <c r="BKX38" s="214"/>
      <c r="BKY38" s="214"/>
      <c r="BKZ38" s="214"/>
      <c r="BLA38" s="214"/>
      <c r="BLB38" s="214"/>
      <c r="BLC38" s="214"/>
      <c r="BLD38" s="214"/>
      <c r="BLE38" s="214"/>
      <c r="BLF38" s="214"/>
      <c r="BLG38" s="214"/>
      <c r="BLH38" s="214"/>
      <c r="BLI38" s="214"/>
      <c r="BLJ38" s="214"/>
      <c r="BLK38" s="214"/>
      <c r="BLL38" s="214"/>
      <c r="BLM38" s="214"/>
      <c r="BLN38" s="214"/>
      <c r="BLO38" s="214"/>
      <c r="BLP38" s="231"/>
    </row>
    <row r="39" spans="1:1680" s="232" customFormat="1" ht="21.75" customHeight="1" x14ac:dyDescent="0.25">
      <c r="A39" s="452"/>
      <c r="B39" s="454"/>
      <c r="C39" s="457"/>
      <c r="D39" s="230" t="s">
        <v>43</v>
      </c>
      <c r="E39" s="234">
        <v>0</v>
      </c>
      <c r="F39" s="235">
        <v>0</v>
      </c>
      <c r="G39" s="222" t="e">
        <f t="shared" si="8"/>
        <v>#DIV/0!</v>
      </c>
      <c r="H39" s="439">
        <v>16</v>
      </c>
      <c r="I39" s="439" t="s">
        <v>477</v>
      </c>
      <c r="J39" s="439">
        <v>33</v>
      </c>
      <c r="K39" s="436">
        <v>41.3</v>
      </c>
      <c r="L39" s="469">
        <f>K39/J39*100</f>
        <v>125.15151515151514</v>
      </c>
      <c r="M39" s="443" t="s">
        <v>478</v>
      </c>
      <c r="N39" s="443" t="s">
        <v>479</v>
      </c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14"/>
      <c r="GH39" s="214"/>
      <c r="GI39" s="214"/>
      <c r="GJ39" s="214"/>
      <c r="GK39" s="214"/>
      <c r="GL39" s="214"/>
      <c r="GM39" s="214"/>
      <c r="GN39" s="214"/>
      <c r="GO39" s="214"/>
      <c r="GP39" s="214"/>
      <c r="GQ39" s="214"/>
      <c r="GR39" s="214"/>
      <c r="GS39" s="214"/>
      <c r="GT39" s="214"/>
      <c r="GU39" s="214"/>
      <c r="GV39" s="214"/>
      <c r="GW39" s="214"/>
      <c r="GX39" s="214"/>
      <c r="GY39" s="214"/>
      <c r="GZ39" s="214"/>
      <c r="HA39" s="214"/>
      <c r="HB39" s="214"/>
      <c r="HC39" s="214"/>
      <c r="HD39" s="214"/>
      <c r="HE39" s="214"/>
      <c r="HF39" s="214"/>
      <c r="HG39" s="214"/>
      <c r="HH39" s="214"/>
      <c r="HI39" s="214"/>
      <c r="HJ39" s="214"/>
      <c r="HK39" s="214"/>
      <c r="HL39" s="214"/>
      <c r="HM39" s="214"/>
      <c r="HN39" s="214"/>
      <c r="HO39" s="214"/>
      <c r="HP39" s="214"/>
      <c r="HQ39" s="214"/>
      <c r="HR39" s="214"/>
      <c r="HS39" s="214"/>
      <c r="HT39" s="214"/>
      <c r="HU39" s="214"/>
      <c r="HV39" s="214"/>
      <c r="HW39" s="214"/>
      <c r="HX39" s="214"/>
      <c r="HY39" s="214"/>
      <c r="HZ39" s="214"/>
      <c r="IA39" s="214"/>
      <c r="IB39" s="214"/>
      <c r="IC39" s="214"/>
      <c r="ID39" s="214"/>
      <c r="IE39" s="214"/>
      <c r="IF39" s="214"/>
      <c r="IG39" s="214"/>
      <c r="IH39" s="214"/>
      <c r="II39" s="214"/>
      <c r="IJ39" s="214"/>
      <c r="IK39" s="214"/>
      <c r="IL39" s="214"/>
      <c r="IM39" s="214"/>
      <c r="IN39" s="214"/>
      <c r="IO39" s="214"/>
      <c r="IP39" s="214"/>
      <c r="IQ39" s="214"/>
      <c r="IR39" s="214"/>
      <c r="IS39" s="214"/>
      <c r="IT39" s="214"/>
      <c r="IU39" s="214"/>
      <c r="IV39" s="214"/>
      <c r="IW39" s="214"/>
      <c r="IX39" s="214"/>
      <c r="IY39" s="214"/>
      <c r="IZ39" s="214"/>
      <c r="JA39" s="214"/>
      <c r="JB39" s="214"/>
      <c r="JC39" s="214"/>
      <c r="JD39" s="214"/>
      <c r="JE39" s="214"/>
      <c r="JF39" s="214"/>
      <c r="JG39" s="214"/>
      <c r="JH39" s="214"/>
      <c r="JI39" s="214"/>
      <c r="JJ39" s="214"/>
      <c r="JK39" s="214"/>
      <c r="JL39" s="214"/>
      <c r="JM39" s="214"/>
      <c r="JN39" s="214"/>
      <c r="JO39" s="214"/>
      <c r="JP39" s="214"/>
      <c r="JQ39" s="214"/>
      <c r="JR39" s="214"/>
      <c r="JS39" s="214"/>
      <c r="JT39" s="214"/>
      <c r="JU39" s="214"/>
      <c r="JV39" s="214"/>
      <c r="JW39" s="214"/>
      <c r="JX39" s="214"/>
      <c r="JY39" s="214"/>
      <c r="JZ39" s="214"/>
      <c r="KA39" s="214"/>
      <c r="KB39" s="214"/>
      <c r="KC39" s="214"/>
      <c r="KD39" s="214"/>
      <c r="KE39" s="214"/>
      <c r="KF39" s="214"/>
      <c r="KG39" s="214"/>
      <c r="KH39" s="214"/>
      <c r="KI39" s="214"/>
      <c r="KJ39" s="214"/>
      <c r="KK39" s="214"/>
      <c r="KL39" s="214"/>
      <c r="KM39" s="214"/>
      <c r="KN39" s="214"/>
      <c r="KO39" s="214"/>
      <c r="KP39" s="214"/>
      <c r="KQ39" s="214"/>
      <c r="KR39" s="214"/>
      <c r="KS39" s="214"/>
      <c r="KT39" s="214"/>
      <c r="KU39" s="214"/>
      <c r="KV39" s="214"/>
      <c r="KW39" s="214"/>
      <c r="KX39" s="214"/>
      <c r="KY39" s="214"/>
      <c r="KZ39" s="214"/>
      <c r="LA39" s="214"/>
      <c r="LB39" s="214"/>
      <c r="LC39" s="214"/>
      <c r="LD39" s="214"/>
      <c r="LE39" s="214"/>
      <c r="LF39" s="214"/>
      <c r="LG39" s="214"/>
      <c r="LH39" s="214"/>
      <c r="LI39" s="214"/>
      <c r="LJ39" s="214"/>
      <c r="LK39" s="214"/>
      <c r="LL39" s="214"/>
      <c r="LM39" s="214"/>
      <c r="LN39" s="214"/>
      <c r="LO39" s="214"/>
      <c r="LP39" s="214"/>
      <c r="LQ39" s="214"/>
      <c r="LR39" s="214"/>
      <c r="LS39" s="214"/>
      <c r="LT39" s="214"/>
      <c r="LU39" s="214"/>
      <c r="LV39" s="214"/>
      <c r="LW39" s="214"/>
      <c r="LX39" s="214"/>
      <c r="LY39" s="214"/>
      <c r="LZ39" s="214"/>
      <c r="MA39" s="214"/>
      <c r="MB39" s="214"/>
      <c r="MC39" s="214"/>
      <c r="MD39" s="214"/>
      <c r="ME39" s="214"/>
      <c r="MF39" s="214"/>
      <c r="MG39" s="214"/>
      <c r="MH39" s="214"/>
      <c r="MI39" s="214"/>
      <c r="MJ39" s="214"/>
      <c r="MK39" s="214"/>
      <c r="ML39" s="214"/>
      <c r="MM39" s="214"/>
      <c r="MN39" s="214"/>
      <c r="MO39" s="214"/>
      <c r="MP39" s="214"/>
      <c r="MQ39" s="214"/>
      <c r="MR39" s="214"/>
      <c r="MS39" s="214"/>
      <c r="MT39" s="214"/>
      <c r="MU39" s="214"/>
      <c r="MV39" s="214"/>
      <c r="MW39" s="214"/>
      <c r="MX39" s="214"/>
      <c r="MY39" s="214"/>
      <c r="MZ39" s="214"/>
      <c r="NA39" s="214"/>
      <c r="NB39" s="214"/>
      <c r="NC39" s="214"/>
      <c r="ND39" s="214"/>
      <c r="NE39" s="214"/>
      <c r="NF39" s="214"/>
      <c r="NG39" s="214"/>
      <c r="NH39" s="214"/>
      <c r="NI39" s="214"/>
      <c r="NJ39" s="214"/>
      <c r="NK39" s="214"/>
      <c r="NL39" s="214"/>
      <c r="NM39" s="214"/>
      <c r="NN39" s="214"/>
      <c r="NO39" s="214"/>
      <c r="NP39" s="214"/>
      <c r="NQ39" s="214"/>
      <c r="NR39" s="214"/>
      <c r="NS39" s="214"/>
      <c r="NT39" s="214"/>
      <c r="NU39" s="214"/>
      <c r="NV39" s="214"/>
      <c r="NW39" s="214"/>
      <c r="NX39" s="214"/>
      <c r="NY39" s="214"/>
      <c r="NZ39" s="214"/>
      <c r="OA39" s="214"/>
      <c r="OB39" s="214"/>
      <c r="OC39" s="214"/>
      <c r="OD39" s="214"/>
      <c r="OE39" s="214"/>
      <c r="OF39" s="214"/>
      <c r="OG39" s="214"/>
      <c r="OH39" s="214"/>
      <c r="OI39" s="214"/>
      <c r="OJ39" s="214"/>
      <c r="OK39" s="214"/>
      <c r="OL39" s="214"/>
      <c r="OM39" s="214"/>
      <c r="ON39" s="214"/>
      <c r="OO39" s="214"/>
      <c r="OP39" s="214"/>
      <c r="OQ39" s="214"/>
      <c r="OR39" s="214"/>
      <c r="OS39" s="214"/>
      <c r="OT39" s="214"/>
      <c r="OU39" s="214"/>
      <c r="OV39" s="214"/>
      <c r="OW39" s="214"/>
      <c r="OX39" s="214"/>
      <c r="OY39" s="214"/>
      <c r="OZ39" s="214"/>
      <c r="PA39" s="214"/>
      <c r="PB39" s="214"/>
      <c r="PC39" s="214"/>
      <c r="PD39" s="214"/>
      <c r="PE39" s="214"/>
      <c r="PF39" s="214"/>
      <c r="PG39" s="214"/>
      <c r="PH39" s="214"/>
      <c r="PI39" s="214"/>
      <c r="PJ39" s="214"/>
      <c r="PK39" s="214"/>
      <c r="PL39" s="214"/>
      <c r="PM39" s="214"/>
      <c r="PN39" s="214"/>
      <c r="PO39" s="214"/>
      <c r="PP39" s="214"/>
      <c r="PQ39" s="214"/>
      <c r="PR39" s="214"/>
      <c r="PS39" s="214"/>
      <c r="PT39" s="214"/>
      <c r="PU39" s="214"/>
      <c r="PV39" s="214"/>
      <c r="PW39" s="214"/>
      <c r="PX39" s="214"/>
      <c r="PY39" s="214"/>
      <c r="PZ39" s="214"/>
      <c r="QA39" s="214"/>
      <c r="QB39" s="214"/>
      <c r="QC39" s="214"/>
      <c r="QD39" s="214"/>
      <c r="QE39" s="214"/>
      <c r="QF39" s="214"/>
      <c r="QG39" s="214"/>
      <c r="QH39" s="214"/>
      <c r="QI39" s="214"/>
      <c r="QJ39" s="214"/>
      <c r="QK39" s="214"/>
      <c r="QL39" s="214"/>
      <c r="QM39" s="214"/>
      <c r="QN39" s="214"/>
      <c r="QO39" s="214"/>
      <c r="QP39" s="214"/>
      <c r="QQ39" s="214"/>
      <c r="QR39" s="214"/>
      <c r="QS39" s="214"/>
      <c r="QT39" s="214"/>
      <c r="QU39" s="214"/>
      <c r="QV39" s="214"/>
      <c r="QW39" s="214"/>
      <c r="QX39" s="214"/>
      <c r="QY39" s="214"/>
      <c r="QZ39" s="214"/>
      <c r="RA39" s="214"/>
      <c r="RB39" s="214"/>
      <c r="RC39" s="214"/>
      <c r="RD39" s="214"/>
      <c r="RE39" s="214"/>
      <c r="RF39" s="214"/>
      <c r="RG39" s="214"/>
      <c r="RH39" s="214"/>
      <c r="RI39" s="214"/>
      <c r="RJ39" s="214"/>
      <c r="RK39" s="214"/>
      <c r="RL39" s="214"/>
      <c r="RM39" s="214"/>
      <c r="RN39" s="214"/>
      <c r="RO39" s="214"/>
      <c r="RP39" s="214"/>
      <c r="RQ39" s="214"/>
      <c r="RR39" s="214"/>
      <c r="RS39" s="214"/>
      <c r="RT39" s="214"/>
      <c r="RU39" s="214"/>
      <c r="RV39" s="214"/>
      <c r="RW39" s="214"/>
      <c r="RX39" s="214"/>
      <c r="RY39" s="214"/>
      <c r="RZ39" s="214"/>
      <c r="SA39" s="214"/>
      <c r="SB39" s="214"/>
      <c r="SC39" s="214"/>
      <c r="SD39" s="214"/>
      <c r="SE39" s="214"/>
      <c r="SF39" s="214"/>
      <c r="SG39" s="214"/>
      <c r="SH39" s="214"/>
      <c r="SI39" s="214"/>
      <c r="SJ39" s="214"/>
      <c r="SK39" s="214"/>
      <c r="SL39" s="214"/>
      <c r="SM39" s="214"/>
      <c r="SN39" s="214"/>
      <c r="SO39" s="214"/>
      <c r="SP39" s="214"/>
      <c r="SQ39" s="214"/>
      <c r="SR39" s="214"/>
      <c r="SS39" s="214"/>
      <c r="ST39" s="214"/>
      <c r="SU39" s="214"/>
      <c r="SV39" s="214"/>
      <c r="SW39" s="214"/>
      <c r="SX39" s="214"/>
      <c r="SY39" s="214"/>
      <c r="SZ39" s="214"/>
      <c r="TA39" s="214"/>
      <c r="TB39" s="214"/>
      <c r="TC39" s="214"/>
      <c r="TD39" s="214"/>
      <c r="TE39" s="214"/>
      <c r="TF39" s="214"/>
      <c r="TG39" s="214"/>
      <c r="TH39" s="214"/>
      <c r="TI39" s="214"/>
      <c r="TJ39" s="214"/>
      <c r="TK39" s="214"/>
      <c r="TL39" s="214"/>
      <c r="TM39" s="214"/>
      <c r="TN39" s="214"/>
      <c r="TO39" s="214"/>
      <c r="TP39" s="214"/>
      <c r="TQ39" s="214"/>
      <c r="TR39" s="214"/>
      <c r="TS39" s="214"/>
      <c r="TT39" s="214"/>
      <c r="TU39" s="214"/>
      <c r="TV39" s="214"/>
      <c r="TW39" s="214"/>
      <c r="TX39" s="214"/>
      <c r="TY39" s="214"/>
      <c r="TZ39" s="214"/>
      <c r="UA39" s="214"/>
      <c r="UB39" s="214"/>
      <c r="UC39" s="214"/>
      <c r="UD39" s="214"/>
      <c r="UE39" s="214"/>
      <c r="UF39" s="214"/>
      <c r="UG39" s="214"/>
      <c r="UH39" s="214"/>
      <c r="UI39" s="214"/>
      <c r="UJ39" s="214"/>
      <c r="UK39" s="214"/>
      <c r="UL39" s="214"/>
      <c r="UM39" s="214"/>
      <c r="UN39" s="214"/>
      <c r="UO39" s="214"/>
      <c r="UP39" s="214"/>
      <c r="UQ39" s="214"/>
      <c r="UR39" s="214"/>
      <c r="US39" s="214"/>
      <c r="UT39" s="214"/>
      <c r="UU39" s="214"/>
      <c r="UV39" s="214"/>
      <c r="UW39" s="214"/>
      <c r="UX39" s="214"/>
      <c r="UY39" s="214"/>
      <c r="UZ39" s="214"/>
      <c r="VA39" s="214"/>
      <c r="VB39" s="214"/>
      <c r="VC39" s="214"/>
      <c r="VD39" s="214"/>
      <c r="VE39" s="214"/>
      <c r="VF39" s="214"/>
      <c r="VG39" s="214"/>
      <c r="VH39" s="214"/>
      <c r="VI39" s="214"/>
      <c r="VJ39" s="214"/>
      <c r="VK39" s="214"/>
      <c r="VL39" s="214"/>
      <c r="VM39" s="214"/>
      <c r="VN39" s="214"/>
      <c r="VO39" s="214"/>
      <c r="VP39" s="214"/>
      <c r="VQ39" s="214"/>
      <c r="VR39" s="214"/>
      <c r="VS39" s="214"/>
      <c r="VT39" s="214"/>
      <c r="VU39" s="214"/>
      <c r="VV39" s="214"/>
      <c r="VW39" s="214"/>
      <c r="VX39" s="214"/>
      <c r="VY39" s="214"/>
      <c r="VZ39" s="214"/>
      <c r="WA39" s="214"/>
      <c r="WB39" s="214"/>
      <c r="WC39" s="214"/>
      <c r="WD39" s="214"/>
      <c r="WE39" s="214"/>
      <c r="WF39" s="214"/>
      <c r="WG39" s="214"/>
      <c r="WH39" s="214"/>
      <c r="WI39" s="214"/>
      <c r="WJ39" s="214"/>
      <c r="WK39" s="214"/>
      <c r="WL39" s="214"/>
      <c r="WM39" s="214"/>
      <c r="WN39" s="214"/>
      <c r="WO39" s="214"/>
      <c r="WP39" s="214"/>
      <c r="WQ39" s="214"/>
      <c r="WR39" s="214"/>
      <c r="WS39" s="214"/>
      <c r="WT39" s="214"/>
      <c r="WU39" s="214"/>
      <c r="WV39" s="214"/>
      <c r="WW39" s="214"/>
      <c r="WX39" s="214"/>
      <c r="WY39" s="214"/>
      <c r="WZ39" s="214"/>
      <c r="XA39" s="214"/>
      <c r="XB39" s="214"/>
      <c r="XC39" s="214"/>
      <c r="XD39" s="214"/>
      <c r="XE39" s="214"/>
      <c r="XF39" s="214"/>
      <c r="XG39" s="214"/>
      <c r="XH39" s="214"/>
      <c r="XI39" s="214"/>
      <c r="XJ39" s="214"/>
      <c r="XK39" s="214"/>
      <c r="XL39" s="214"/>
      <c r="XM39" s="214"/>
      <c r="XN39" s="214"/>
      <c r="XO39" s="214"/>
      <c r="XP39" s="214"/>
      <c r="XQ39" s="214"/>
      <c r="XR39" s="214"/>
      <c r="XS39" s="214"/>
      <c r="XT39" s="214"/>
      <c r="XU39" s="214"/>
      <c r="XV39" s="214"/>
      <c r="XW39" s="214"/>
      <c r="XX39" s="214"/>
      <c r="XY39" s="214"/>
      <c r="XZ39" s="214"/>
      <c r="YA39" s="214"/>
      <c r="YB39" s="214"/>
      <c r="YC39" s="214"/>
      <c r="YD39" s="214"/>
      <c r="YE39" s="214"/>
      <c r="YF39" s="214"/>
      <c r="YG39" s="214"/>
      <c r="YH39" s="214"/>
      <c r="YI39" s="214"/>
      <c r="YJ39" s="214"/>
      <c r="YK39" s="214"/>
      <c r="YL39" s="214"/>
      <c r="YM39" s="214"/>
      <c r="YN39" s="214"/>
      <c r="YO39" s="214"/>
      <c r="YP39" s="214"/>
      <c r="YQ39" s="214"/>
      <c r="YR39" s="214"/>
      <c r="YS39" s="214"/>
      <c r="YT39" s="214"/>
      <c r="YU39" s="214"/>
      <c r="YV39" s="214"/>
      <c r="YW39" s="214"/>
      <c r="YX39" s="214"/>
      <c r="YY39" s="214"/>
      <c r="YZ39" s="214"/>
      <c r="ZA39" s="214"/>
      <c r="ZB39" s="214"/>
      <c r="ZC39" s="214"/>
      <c r="ZD39" s="214"/>
      <c r="ZE39" s="214"/>
      <c r="ZF39" s="214"/>
      <c r="ZG39" s="214"/>
      <c r="ZH39" s="214"/>
      <c r="ZI39" s="214"/>
      <c r="ZJ39" s="214"/>
      <c r="ZK39" s="214"/>
      <c r="ZL39" s="214"/>
      <c r="ZM39" s="214"/>
      <c r="ZN39" s="214"/>
      <c r="ZO39" s="214"/>
      <c r="ZP39" s="214"/>
      <c r="ZQ39" s="214"/>
      <c r="ZR39" s="214"/>
      <c r="ZS39" s="214"/>
      <c r="ZT39" s="214"/>
      <c r="ZU39" s="214"/>
      <c r="ZV39" s="214"/>
      <c r="ZW39" s="214"/>
      <c r="ZX39" s="214"/>
      <c r="ZY39" s="214"/>
      <c r="ZZ39" s="214"/>
      <c r="AAA39" s="214"/>
      <c r="AAB39" s="214"/>
      <c r="AAC39" s="214"/>
      <c r="AAD39" s="214"/>
      <c r="AAE39" s="214"/>
      <c r="AAF39" s="214"/>
      <c r="AAG39" s="214"/>
      <c r="AAH39" s="214"/>
      <c r="AAI39" s="214"/>
      <c r="AAJ39" s="214"/>
      <c r="AAK39" s="214"/>
      <c r="AAL39" s="214"/>
      <c r="AAM39" s="214"/>
      <c r="AAN39" s="214"/>
      <c r="AAO39" s="214"/>
      <c r="AAP39" s="214"/>
      <c r="AAQ39" s="214"/>
      <c r="AAR39" s="214"/>
      <c r="AAS39" s="214"/>
      <c r="AAT39" s="214"/>
      <c r="AAU39" s="214"/>
      <c r="AAV39" s="214"/>
      <c r="AAW39" s="214"/>
      <c r="AAX39" s="214"/>
      <c r="AAY39" s="214"/>
      <c r="AAZ39" s="214"/>
      <c r="ABA39" s="214"/>
      <c r="ABB39" s="214"/>
      <c r="ABC39" s="214"/>
      <c r="ABD39" s="214"/>
      <c r="ABE39" s="214"/>
      <c r="ABF39" s="214"/>
      <c r="ABG39" s="214"/>
      <c r="ABH39" s="214"/>
      <c r="ABI39" s="214"/>
      <c r="ABJ39" s="214"/>
      <c r="ABK39" s="214"/>
      <c r="ABL39" s="214"/>
      <c r="ABM39" s="214"/>
      <c r="ABN39" s="214"/>
      <c r="ABO39" s="214"/>
      <c r="ABP39" s="214"/>
      <c r="ABQ39" s="214"/>
      <c r="ABR39" s="214"/>
      <c r="ABS39" s="214"/>
      <c r="ABT39" s="214"/>
      <c r="ABU39" s="214"/>
      <c r="ABV39" s="214"/>
      <c r="ABW39" s="214"/>
      <c r="ABX39" s="214"/>
      <c r="ABY39" s="214"/>
      <c r="ABZ39" s="214"/>
      <c r="ACA39" s="214"/>
      <c r="ACB39" s="214"/>
      <c r="ACC39" s="214"/>
      <c r="ACD39" s="214"/>
      <c r="ACE39" s="214"/>
      <c r="ACF39" s="214"/>
      <c r="ACG39" s="214"/>
      <c r="ACH39" s="214"/>
      <c r="ACI39" s="214"/>
      <c r="ACJ39" s="214"/>
      <c r="ACK39" s="214"/>
      <c r="ACL39" s="214"/>
      <c r="ACM39" s="214"/>
      <c r="ACN39" s="214"/>
      <c r="ACO39" s="214"/>
      <c r="ACP39" s="214"/>
      <c r="ACQ39" s="214"/>
      <c r="ACR39" s="214"/>
      <c r="ACS39" s="214"/>
      <c r="ACT39" s="214"/>
      <c r="ACU39" s="214"/>
      <c r="ACV39" s="214"/>
      <c r="ACW39" s="214"/>
      <c r="ACX39" s="214"/>
      <c r="ACY39" s="214"/>
      <c r="ACZ39" s="214"/>
      <c r="ADA39" s="214"/>
      <c r="ADB39" s="214"/>
      <c r="ADC39" s="214"/>
      <c r="ADD39" s="214"/>
      <c r="ADE39" s="214"/>
      <c r="ADF39" s="214"/>
      <c r="ADG39" s="214"/>
      <c r="ADH39" s="214"/>
      <c r="ADI39" s="214"/>
      <c r="ADJ39" s="214"/>
      <c r="ADK39" s="214"/>
      <c r="ADL39" s="214"/>
      <c r="ADM39" s="214"/>
      <c r="ADN39" s="214"/>
      <c r="ADO39" s="214"/>
      <c r="ADP39" s="214"/>
      <c r="ADQ39" s="214"/>
      <c r="ADR39" s="214"/>
      <c r="ADS39" s="214"/>
      <c r="ADT39" s="214"/>
      <c r="ADU39" s="214"/>
      <c r="ADV39" s="214"/>
      <c r="ADW39" s="214"/>
      <c r="ADX39" s="214"/>
      <c r="ADY39" s="214"/>
      <c r="ADZ39" s="214"/>
      <c r="AEA39" s="214"/>
      <c r="AEB39" s="214"/>
      <c r="AEC39" s="214"/>
      <c r="AED39" s="214"/>
      <c r="AEE39" s="214"/>
      <c r="AEF39" s="214"/>
      <c r="AEG39" s="214"/>
      <c r="AEH39" s="214"/>
      <c r="AEI39" s="214"/>
      <c r="AEJ39" s="214"/>
      <c r="AEK39" s="214"/>
      <c r="AEL39" s="214"/>
      <c r="AEM39" s="214"/>
      <c r="AEN39" s="214"/>
      <c r="AEO39" s="214"/>
      <c r="AEP39" s="214"/>
      <c r="AEQ39" s="214"/>
      <c r="AER39" s="214"/>
      <c r="AES39" s="214"/>
      <c r="AET39" s="214"/>
      <c r="AEU39" s="214"/>
      <c r="AEV39" s="214"/>
      <c r="AEW39" s="214"/>
      <c r="AEX39" s="214"/>
      <c r="AEY39" s="214"/>
      <c r="AEZ39" s="214"/>
      <c r="AFA39" s="214"/>
      <c r="AFB39" s="214"/>
      <c r="AFC39" s="214"/>
      <c r="AFD39" s="214"/>
      <c r="AFE39" s="214"/>
      <c r="AFF39" s="214"/>
      <c r="AFG39" s="214"/>
      <c r="AFH39" s="214"/>
      <c r="AFI39" s="214"/>
      <c r="AFJ39" s="214"/>
      <c r="AFK39" s="214"/>
      <c r="AFL39" s="214"/>
      <c r="AFM39" s="214"/>
      <c r="AFN39" s="214"/>
      <c r="AFO39" s="214"/>
      <c r="AFP39" s="214"/>
      <c r="AFQ39" s="214"/>
      <c r="AFR39" s="214"/>
      <c r="AFS39" s="214"/>
      <c r="AFT39" s="214"/>
      <c r="AFU39" s="214"/>
      <c r="AFV39" s="214"/>
      <c r="AFW39" s="214"/>
      <c r="AFX39" s="214"/>
      <c r="AFY39" s="214"/>
      <c r="AFZ39" s="214"/>
      <c r="AGA39" s="214"/>
      <c r="AGB39" s="214"/>
      <c r="AGC39" s="214"/>
      <c r="AGD39" s="214"/>
      <c r="AGE39" s="214"/>
      <c r="AGF39" s="214"/>
      <c r="AGG39" s="214"/>
      <c r="AGH39" s="214"/>
      <c r="AGI39" s="214"/>
      <c r="AGJ39" s="214"/>
      <c r="AGK39" s="214"/>
      <c r="AGL39" s="214"/>
      <c r="AGM39" s="214"/>
      <c r="AGN39" s="214"/>
      <c r="AGO39" s="214"/>
      <c r="AGP39" s="214"/>
      <c r="AGQ39" s="214"/>
      <c r="AGR39" s="214"/>
      <c r="AGS39" s="214"/>
      <c r="AGT39" s="214"/>
      <c r="AGU39" s="214"/>
      <c r="AGV39" s="214"/>
      <c r="AGW39" s="214"/>
      <c r="AGX39" s="214"/>
      <c r="AGY39" s="214"/>
      <c r="AGZ39" s="214"/>
      <c r="AHA39" s="214"/>
      <c r="AHB39" s="214"/>
      <c r="AHC39" s="214"/>
      <c r="AHD39" s="214"/>
      <c r="AHE39" s="214"/>
      <c r="AHF39" s="214"/>
      <c r="AHG39" s="214"/>
      <c r="AHH39" s="214"/>
      <c r="AHI39" s="214"/>
      <c r="AHJ39" s="214"/>
      <c r="AHK39" s="214"/>
      <c r="AHL39" s="214"/>
      <c r="AHM39" s="214"/>
      <c r="AHN39" s="214"/>
      <c r="AHO39" s="214"/>
      <c r="AHP39" s="214"/>
      <c r="AHQ39" s="214"/>
      <c r="AHR39" s="214"/>
      <c r="AHS39" s="214"/>
      <c r="AHT39" s="214"/>
      <c r="AHU39" s="214"/>
      <c r="AHV39" s="214"/>
      <c r="AHW39" s="214"/>
      <c r="AHX39" s="214"/>
      <c r="AHY39" s="214"/>
      <c r="AHZ39" s="214"/>
      <c r="AIA39" s="214"/>
      <c r="AIB39" s="214"/>
      <c r="AIC39" s="214"/>
      <c r="AID39" s="214"/>
      <c r="AIE39" s="214"/>
      <c r="AIF39" s="214"/>
      <c r="AIG39" s="214"/>
      <c r="AIH39" s="214"/>
      <c r="AII39" s="214"/>
      <c r="AIJ39" s="214"/>
      <c r="AIK39" s="214"/>
      <c r="AIL39" s="214"/>
      <c r="AIM39" s="214"/>
      <c r="AIN39" s="214"/>
      <c r="AIO39" s="214"/>
      <c r="AIP39" s="214"/>
      <c r="AIQ39" s="214"/>
      <c r="AIR39" s="214"/>
      <c r="AIS39" s="214"/>
      <c r="AIT39" s="214"/>
      <c r="AIU39" s="214"/>
      <c r="AIV39" s="214"/>
      <c r="AIW39" s="214"/>
      <c r="AIX39" s="214"/>
      <c r="AIY39" s="214"/>
      <c r="AIZ39" s="214"/>
      <c r="AJA39" s="214"/>
      <c r="AJB39" s="214"/>
      <c r="AJC39" s="214"/>
      <c r="AJD39" s="214"/>
      <c r="AJE39" s="214"/>
      <c r="AJF39" s="214"/>
      <c r="AJG39" s="214"/>
      <c r="AJH39" s="214"/>
      <c r="AJI39" s="214"/>
      <c r="AJJ39" s="214"/>
      <c r="AJK39" s="214"/>
      <c r="AJL39" s="214"/>
      <c r="AJM39" s="214"/>
      <c r="AJN39" s="214"/>
      <c r="AJO39" s="214"/>
      <c r="AJP39" s="214"/>
      <c r="AJQ39" s="214"/>
      <c r="AJR39" s="214"/>
      <c r="AJS39" s="214"/>
      <c r="AJT39" s="214"/>
      <c r="AJU39" s="214"/>
      <c r="AJV39" s="214"/>
      <c r="AJW39" s="214"/>
      <c r="AJX39" s="214"/>
      <c r="AJY39" s="214"/>
      <c r="AJZ39" s="214"/>
      <c r="AKA39" s="214"/>
      <c r="AKB39" s="214"/>
      <c r="AKC39" s="214"/>
      <c r="AKD39" s="214"/>
      <c r="AKE39" s="214"/>
      <c r="AKF39" s="214"/>
      <c r="AKG39" s="214"/>
      <c r="AKH39" s="214"/>
      <c r="AKI39" s="214"/>
      <c r="AKJ39" s="214"/>
      <c r="AKK39" s="214"/>
      <c r="AKL39" s="214"/>
      <c r="AKM39" s="214"/>
      <c r="AKN39" s="214"/>
      <c r="AKO39" s="214"/>
      <c r="AKP39" s="214"/>
      <c r="AKQ39" s="214"/>
      <c r="AKR39" s="214"/>
      <c r="AKS39" s="214"/>
      <c r="AKT39" s="214"/>
      <c r="AKU39" s="214"/>
      <c r="AKV39" s="214"/>
      <c r="AKW39" s="214"/>
      <c r="AKX39" s="214"/>
      <c r="AKY39" s="214"/>
      <c r="AKZ39" s="214"/>
      <c r="ALA39" s="214"/>
      <c r="ALB39" s="214"/>
      <c r="ALC39" s="214"/>
      <c r="ALD39" s="214"/>
      <c r="ALE39" s="214"/>
      <c r="ALF39" s="214"/>
      <c r="ALG39" s="214"/>
      <c r="ALH39" s="214"/>
      <c r="ALI39" s="214"/>
      <c r="ALJ39" s="214"/>
      <c r="ALK39" s="214"/>
      <c r="ALL39" s="214"/>
      <c r="ALM39" s="214"/>
      <c r="ALN39" s="214"/>
      <c r="ALO39" s="214"/>
      <c r="ALP39" s="214"/>
      <c r="ALQ39" s="214"/>
      <c r="ALR39" s="214"/>
      <c r="ALS39" s="214"/>
      <c r="ALT39" s="214"/>
      <c r="ALU39" s="214"/>
      <c r="ALV39" s="214"/>
      <c r="ALW39" s="214"/>
      <c r="ALX39" s="214"/>
      <c r="ALY39" s="214"/>
      <c r="ALZ39" s="214"/>
      <c r="AMA39" s="214"/>
      <c r="AMB39" s="214"/>
      <c r="AMC39" s="214"/>
      <c r="AMD39" s="214"/>
      <c r="AME39" s="214"/>
      <c r="AMF39" s="214"/>
      <c r="AMG39" s="214"/>
      <c r="AMH39" s="214"/>
      <c r="AMI39" s="214"/>
      <c r="AMJ39" s="214"/>
      <c r="AMK39" s="214"/>
      <c r="AML39" s="214"/>
      <c r="AMM39" s="214"/>
      <c r="AMN39" s="214"/>
      <c r="AMO39" s="214"/>
      <c r="AMP39" s="214"/>
      <c r="AMQ39" s="214"/>
      <c r="AMR39" s="214"/>
      <c r="AMS39" s="214"/>
      <c r="AMT39" s="214"/>
      <c r="AMU39" s="214"/>
      <c r="AMV39" s="214"/>
      <c r="AMW39" s="214"/>
      <c r="AMX39" s="214"/>
      <c r="AMY39" s="214"/>
      <c r="AMZ39" s="214"/>
      <c r="ANA39" s="214"/>
      <c r="ANB39" s="214"/>
      <c r="ANC39" s="214"/>
      <c r="AND39" s="214"/>
      <c r="ANE39" s="214"/>
      <c r="ANF39" s="214"/>
      <c r="ANG39" s="214"/>
      <c r="ANH39" s="214"/>
      <c r="ANI39" s="214"/>
      <c r="ANJ39" s="214"/>
      <c r="ANK39" s="214"/>
      <c r="ANL39" s="214"/>
      <c r="ANM39" s="214"/>
      <c r="ANN39" s="214"/>
      <c r="ANO39" s="214"/>
      <c r="ANP39" s="214"/>
      <c r="ANQ39" s="214"/>
      <c r="ANR39" s="214"/>
      <c r="ANS39" s="214"/>
      <c r="ANT39" s="214"/>
      <c r="ANU39" s="214"/>
      <c r="ANV39" s="214"/>
      <c r="ANW39" s="214"/>
      <c r="ANX39" s="214"/>
      <c r="ANY39" s="214"/>
      <c r="ANZ39" s="214"/>
      <c r="AOA39" s="214"/>
      <c r="AOB39" s="214"/>
      <c r="AOC39" s="214"/>
      <c r="AOD39" s="214"/>
      <c r="AOE39" s="214"/>
      <c r="AOF39" s="214"/>
      <c r="AOG39" s="214"/>
      <c r="AOH39" s="214"/>
      <c r="AOI39" s="214"/>
      <c r="AOJ39" s="214"/>
      <c r="AOK39" s="214"/>
      <c r="AOL39" s="214"/>
      <c r="AOM39" s="214"/>
      <c r="AON39" s="214"/>
      <c r="AOO39" s="214"/>
      <c r="AOP39" s="214"/>
      <c r="AOQ39" s="214"/>
      <c r="AOR39" s="214"/>
      <c r="AOS39" s="214"/>
      <c r="AOT39" s="214"/>
      <c r="AOU39" s="214"/>
      <c r="AOV39" s="214"/>
      <c r="AOW39" s="214"/>
      <c r="AOX39" s="214"/>
      <c r="AOY39" s="214"/>
      <c r="AOZ39" s="214"/>
      <c r="APA39" s="214"/>
      <c r="APB39" s="214"/>
      <c r="APC39" s="214"/>
      <c r="APD39" s="214"/>
      <c r="APE39" s="214"/>
      <c r="APF39" s="214"/>
      <c r="APG39" s="214"/>
      <c r="APH39" s="214"/>
      <c r="API39" s="214"/>
      <c r="APJ39" s="214"/>
      <c r="APK39" s="214"/>
      <c r="APL39" s="214"/>
      <c r="APM39" s="214"/>
      <c r="APN39" s="214"/>
      <c r="APO39" s="214"/>
      <c r="APP39" s="214"/>
      <c r="APQ39" s="214"/>
      <c r="APR39" s="214"/>
      <c r="APS39" s="214"/>
      <c r="APT39" s="214"/>
      <c r="APU39" s="214"/>
      <c r="APV39" s="214"/>
      <c r="APW39" s="214"/>
      <c r="APX39" s="214"/>
      <c r="APY39" s="214"/>
      <c r="APZ39" s="214"/>
      <c r="AQA39" s="214"/>
      <c r="AQB39" s="214"/>
      <c r="AQC39" s="214"/>
      <c r="AQD39" s="214"/>
      <c r="AQE39" s="214"/>
      <c r="AQF39" s="214"/>
      <c r="AQG39" s="214"/>
      <c r="AQH39" s="214"/>
      <c r="AQI39" s="214"/>
      <c r="AQJ39" s="214"/>
      <c r="AQK39" s="214"/>
      <c r="AQL39" s="214"/>
      <c r="AQM39" s="214"/>
      <c r="AQN39" s="214"/>
      <c r="AQO39" s="214"/>
      <c r="AQP39" s="214"/>
      <c r="AQQ39" s="214"/>
      <c r="AQR39" s="214"/>
      <c r="AQS39" s="214"/>
      <c r="AQT39" s="214"/>
      <c r="AQU39" s="214"/>
      <c r="AQV39" s="214"/>
      <c r="AQW39" s="214"/>
      <c r="AQX39" s="214"/>
      <c r="AQY39" s="214"/>
      <c r="AQZ39" s="214"/>
      <c r="ARA39" s="214"/>
      <c r="ARB39" s="214"/>
      <c r="ARC39" s="214"/>
      <c r="ARD39" s="214"/>
      <c r="ARE39" s="214"/>
      <c r="ARF39" s="214"/>
      <c r="ARG39" s="214"/>
      <c r="ARH39" s="214"/>
      <c r="ARI39" s="214"/>
      <c r="ARJ39" s="214"/>
      <c r="ARK39" s="214"/>
      <c r="ARL39" s="214"/>
      <c r="ARM39" s="214"/>
      <c r="ARN39" s="214"/>
      <c r="ARO39" s="214"/>
      <c r="ARP39" s="214"/>
      <c r="ARQ39" s="214"/>
      <c r="ARR39" s="214"/>
      <c r="ARS39" s="214"/>
      <c r="ART39" s="214"/>
      <c r="ARU39" s="214"/>
      <c r="ARV39" s="214"/>
      <c r="ARW39" s="214"/>
      <c r="ARX39" s="214"/>
      <c r="ARY39" s="214"/>
      <c r="ARZ39" s="214"/>
      <c r="ASA39" s="214"/>
      <c r="ASB39" s="214"/>
      <c r="ASC39" s="214"/>
      <c r="ASD39" s="214"/>
      <c r="ASE39" s="214"/>
      <c r="ASF39" s="214"/>
      <c r="ASG39" s="214"/>
      <c r="ASH39" s="214"/>
      <c r="ASI39" s="214"/>
      <c r="ASJ39" s="214"/>
      <c r="ASK39" s="214"/>
      <c r="ASL39" s="214"/>
      <c r="ASM39" s="214"/>
      <c r="ASN39" s="214"/>
      <c r="ASO39" s="214"/>
      <c r="ASP39" s="214"/>
      <c r="ASQ39" s="214"/>
      <c r="ASR39" s="214"/>
      <c r="ASS39" s="214"/>
      <c r="AST39" s="214"/>
      <c r="ASU39" s="214"/>
      <c r="ASV39" s="214"/>
      <c r="ASW39" s="214"/>
      <c r="ASX39" s="214"/>
      <c r="ASY39" s="214"/>
      <c r="ASZ39" s="214"/>
      <c r="ATA39" s="214"/>
      <c r="ATB39" s="214"/>
      <c r="ATC39" s="214"/>
      <c r="ATD39" s="214"/>
      <c r="ATE39" s="214"/>
      <c r="ATF39" s="214"/>
      <c r="ATG39" s="214"/>
      <c r="ATH39" s="214"/>
      <c r="ATI39" s="214"/>
      <c r="ATJ39" s="214"/>
      <c r="ATK39" s="214"/>
      <c r="ATL39" s="214"/>
      <c r="ATM39" s="214"/>
      <c r="ATN39" s="214"/>
      <c r="ATO39" s="214"/>
      <c r="ATP39" s="214"/>
      <c r="ATQ39" s="214"/>
      <c r="ATR39" s="214"/>
      <c r="ATS39" s="214"/>
      <c r="ATT39" s="214"/>
      <c r="ATU39" s="214"/>
      <c r="ATV39" s="214"/>
      <c r="ATW39" s="214"/>
      <c r="ATX39" s="214"/>
      <c r="ATY39" s="214"/>
      <c r="ATZ39" s="214"/>
      <c r="AUA39" s="214"/>
      <c r="AUB39" s="214"/>
      <c r="AUC39" s="214"/>
      <c r="AUD39" s="214"/>
      <c r="AUE39" s="214"/>
      <c r="AUF39" s="214"/>
      <c r="AUG39" s="214"/>
      <c r="AUH39" s="214"/>
      <c r="AUI39" s="214"/>
      <c r="AUJ39" s="214"/>
      <c r="AUK39" s="214"/>
      <c r="AUL39" s="214"/>
      <c r="AUM39" s="214"/>
      <c r="AUN39" s="214"/>
      <c r="AUO39" s="214"/>
      <c r="AUP39" s="214"/>
      <c r="AUQ39" s="214"/>
      <c r="AUR39" s="214"/>
      <c r="AUS39" s="214"/>
      <c r="AUT39" s="214"/>
      <c r="AUU39" s="214"/>
      <c r="AUV39" s="214"/>
      <c r="AUW39" s="214"/>
      <c r="AUX39" s="214"/>
      <c r="AUY39" s="214"/>
      <c r="AUZ39" s="214"/>
      <c r="AVA39" s="214"/>
      <c r="AVB39" s="214"/>
      <c r="AVC39" s="214"/>
      <c r="AVD39" s="214"/>
      <c r="AVE39" s="214"/>
      <c r="AVF39" s="214"/>
      <c r="AVG39" s="214"/>
      <c r="AVH39" s="214"/>
      <c r="AVI39" s="214"/>
      <c r="AVJ39" s="214"/>
      <c r="AVK39" s="214"/>
      <c r="AVL39" s="214"/>
      <c r="AVM39" s="214"/>
      <c r="AVN39" s="214"/>
      <c r="AVO39" s="214"/>
      <c r="AVP39" s="214"/>
      <c r="AVQ39" s="214"/>
      <c r="AVR39" s="214"/>
      <c r="AVS39" s="214"/>
      <c r="AVT39" s="214"/>
      <c r="AVU39" s="214"/>
      <c r="AVV39" s="214"/>
      <c r="AVW39" s="214"/>
      <c r="AVX39" s="214"/>
      <c r="AVY39" s="214"/>
      <c r="AVZ39" s="214"/>
      <c r="AWA39" s="214"/>
      <c r="AWB39" s="214"/>
      <c r="AWC39" s="214"/>
      <c r="AWD39" s="214"/>
      <c r="AWE39" s="214"/>
      <c r="AWF39" s="214"/>
      <c r="AWG39" s="214"/>
      <c r="AWH39" s="214"/>
      <c r="AWI39" s="214"/>
      <c r="AWJ39" s="214"/>
      <c r="AWK39" s="214"/>
      <c r="AWL39" s="214"/>
      <c r="AWM39" s="214"/>
      <c r="AWN39" s="214"/>
      <c r="AWO39" s="214"/>
      <c r="AWP39" s="214"/>
      <c r="AWQ39" s="214"/>
      <c r="AWR39" s="214"/>
      <c r="AWS39" s="214"/>
      <c r="AWT39" s="214"/>
      <c r="AWU39" s="214"/>
      <c r="AWV39" s="214"/>
      <c r="AWW39" s="214"/>
      <c r="AWX39" s="214"/>
      <c r="AWY39" s="214"/>
      <c r="AWZ39" s="214"/>
      <c r="AXA39" s="214"/>
      <c r="AXB39" s="214"/>
      <c r="AXC39" s="214"/>
      <c r="AXD39" s="214"/>
      <c r="AXE39" s="214"/>
      <c r="AXF39" s="214"/>
      <c r="AXG39" s="214"/>
      <c r="AXH39" s="214"/>
      <c r="AXI39" s="214"/>
      <c r="AXJ39" s="214"/>
      <c r="AXK39" s="214"/>
      <c r="AXL39" s="214"/>
      <c r="AXM39" s="214"/>
      <c r="AXN39" s="214"/>
      <c r="AXO39" s="214"/>
      <c r="AXP39" s="214"/>
      <c r="AXQ39" s="214"/>
      <c r="AXR39" s="214"/>
      <c r="AXS39" s="214"/>
      <c r="AXT39" s="214"/>
      <c r="AXU39" s="214"/>
      <c r="AXV39" s="214"/>
      <c r="AXW39" s="214"/>
      <c r="AXX39" s="214"/>
      <c r="AXY39" s="214"/>
      <c r="AXZ39" s="214"/>
      <c r="AYA39" s="214"/>
      <c r="AYB39" s="214"/>
      <c r="AYC39" s="214"/>
      <c r="AYD39" s="214"/>
      <c r="AYE39" s="214"/>
      <c r="AYF39" s="214"/>
      <c r="AYG39" s="214"/>
      <c r="AYH39" s="214"/>
      <c r="AYI39" s="214"/>
      <c r="AYJ39" s="214"/>
      <c r="AYK39" s="214"/>
      <c r="AYL39" s="214"/>
      <c r="AYM39" s="214"/>
      <c r="AYN39" s="214"/>
      <c r="AYO39" s="214"/>
      <c r="AYP39" s="214"/>
      <c r="AYQ39" s="214"/>
      <c r="AYR39" s="214"/>
      <c r="AYS39" s="214"/>
      <c r="AYT39" s="214"/>
      <c r="AYU39" s="214"/>
      <c r="AYV39" s="214"/>
      <c r="AYW39" s="214"/>
      <c r="AYX39" s="214"/>
      <c r="AYY39" s="214"/>
      <c r="AYZ39" s="214"/>
      <c r="AZA39" s="214"/>
      <c r="AZB39" s="214"/>
      <c r="AZC39" s="214"/>
      <c r="AZD39" s="214"/>
      <c r="AZE39" s="214"/>
      <c r="AZF39" s="214"/>
      <c r="AZG39" s="214"/>
      <c r="AZH39" s="214"/>
      <c r="AZI39" s="214"/>
      <c r="AZJ39" s="214"/>
      <c r="AZK39" s="214"/>
      <c r="AZL39" s="214"/>
      <c r="AZM39" s="214"/>
      <c r="AZN39" s="214"/>
      <c r="AZO39" s="214"/>
      <c r="AZP39" s="214"/>
      <c r="AZQ39" s="214"/>
      <c r="AZR39" s="214"/>
      <c r="AZS39" s="214"/>
      <c r="AZT39" s="214"/>
      <c r="AZU39" s="214"/>
      <c r="AZV39" s="214"/>
      <c r="AZW39" s="214"/>
      <c r="AZX39" s="214"/>
      <c r="AZY39" s="214"/>
      <c r="AZZ39" s="214"/>
      <c r="BAA39" s="214"/>
      <c r="BAB39" s="214"/>
      <c r="BAC39" s="214"/>
      <c r="BAD39" s="214"/>
      <c r="BAE39" s="214"/>
      <c r="BAF39" s="214"/>
      <c r="BAG39" s="214"/>
      <c r="BAH39" s="214"/>
      <c r="BAI39" s="214"/>
      <c r="BAJ39" s="214"/>
      <c r="BAK39" s="214"/>
      <c r="BAL39" s="214"/>
      <c r="BAM39" s="214"/>
      <c r="BAN39" s="214"/>
      <c r="BAO39" s="214"/>
      <c r="BAP39" s="214"/>
      <c r="BAQ39" s="214"/>
      <c r="BAR39" s="214"/>
      <c r="BAS39" s="214"/>
      <c r="BAT39" s="214"/>
      <c r="BAU39" s="214"/>
      <c r="BAV39" s="214"/>
      <c r="BAW39" s="214"/>
      <c r="BAX39" s="214"/>
      <c r="BAY39" s="214"/>
      <c r="BAZ39" s="214"/>
      <c r="BBA39" s="214"/>
      <c r="BBB39" s="214"/>
      <c r="BBC39" s="214"/>
      <c r="BBD39" s="214"/>
      <c r="BBE39" s="214"/>
      <c r="BBF39" s="214"/>
      <c r="BBG39" s="214"/>
      <c r="BBH39" s="214"/>
      <c r="BBI39" s="214"/>
      <c r="BBJ39" s="214"/>
      <c r="BBK39" s="214"/>
      <c r="BBL39" s="214"/>
      <c r="BBM39" s="214"/>
      <c r="BBN39" s="214"/>
      <c r="BBO39" s="214"/>
      <c r="BBP39" s="214"/>
      <c r="BBQ39" s="214"/>
      <c r="BBR39" s="214"/>
      <c r="BBS39" s="214"/>
      <c r="BBT39" s="214"/>
      <c r="BBU39" s="214"/>
      <c r="BBV39" s="214"/>
      <c r="BBW39" s="214"/>
      <c r="BBX39" s="214"/>
      <c r="BBY39" s="214"/>
      <c r="BBZ39" s="214"/>
      <c r="BCA39" s="214"/>
      <c r="BCB39" s="214"/>
      <c r="BCC39" s="214"/>
      <c r="BCD39" s="214"/>
      <c r="BCE39" s="214"/>
      <c r="BCF39" s="214"/>
      <c r="BCG39" s="214"/>
      <c r="BCH39" s="214"/>
      <c r="BCI39" s="214"/>
      <c r="BCJ39" s="214"/>
      <c r="BCK39" s="214"/>
      <c r="BCL39" s="214"/>
      <c r="BCM39" s="214"/>
      <c r="BCN39" s="214"/>
      <c r="BCO39" s="214"/>
      <c r="BCP39" s="214"/>
      <c r="BCQ39" s="214"/>
      <c r="BCR39" s="214"/>
      <c r="BCS39" s="214"/>
      <c r="BCT39" s="214"/>
      <c r="BCU39" s="214"/>
      <c r="BCV39" s="214"/>
      <c r="BCW39" s="214"/>
      <c r="BCX39" s="214"/>
      <c r="BCY39" s="214"/>
      <c r="BCZ39" s="214"/>
      <c r="BDA39" s="214"/>
      <c r="BDB39" s="214"/>
      <c r="BDC39" s="214"/>
      <c r="BDD39" s="214"/>
      <c r="BDE39" s="214"/>
      <c r="BDF39" s="214"/>
      <c r="BDG39" s="214"/>
      <c r="BDH39" s="214"/>
      <c r="BDI39" s="214"/>
      <c r="BDJ39" s="214"/>
      <c r="BDK39" s="214"/>
      <c r="BDL39" s="214"/>
      <c r="BDM39" s="214"/>
      <c r="BDN39" s="214"/>
      <c r="BDO39" s="214"/>
      <c r="BDP39" s="214"/>
      <c r="BDQ39" s="214"/>
      <c r="BDR39" s="214"/>
      <c r="BDS39" s="214"/>
      <c r="BDT39" s="214"/>
      <c r="BDU39" s="214"/>
      <c r="BDV39" s="214"/>
      <c r="BDW39" s="214"/>
      <c r="BDX39" s="214"/>
      <c r="BDY39" s="214"/>
      <c r="BDZ39" s="214"/>
      <c r="BEA39" s="214"/>
      <c r="BEB39" s="214"/>
      <c r="BEC39" s="214"/>
      <c r="BED39" s="214"/>
      <c r="BEE39" s="214"/>
      <c r="BEF39" s="214"/>
      <c r="BEG39" s="214"/>
      <c r="BEH39" s="214"/>
      <c r="BEI39" s="214"/>
      <c r="BEJ39" s="214"/>
      <c r="BEK39" s="214"/>
      <c r="BEL39" s="214"/>
      <c r="BEM39" s="214"/>
      <c r="BEN39" s="214"/>
      <c r="BEO39" s="214"/>
      <c r="BEP39" s="214"/>
      <c r="BEQ39" s="214"/>
      <c r="BER39" s="214"/>
      <c r="BES39" s="214"/>
      <c r="BET39" s="214"/>
      <c r="BEU39" s="214"/>
      <c r="BEV39" s="214"/>
      <c r="BEW39" s="214"/>
      <c r="BEX39" s="214"/>
      <c r="BEY39" s="214"/>
      <c r="BEZ39" s="214"/>
      <c r="BFA39" s="214"/>
      <c r="BFB39" s="214"/>
      <c r="BFC39" s="214"/>
      <c r="BFD39" s="214"/>
      <c r="BFE39" s="214"/>
      <c r="BFF39" s="214"/>
      <c r="BFG39" s="214"/>
      <c r="BFH39" s="214"/>
      <c r="BFI39" s="214"/>
      <c r="BFJ39" s="214"/>
      <c r="BFK39" s="214"/>
      <c r="BFL39" s="214"/>
      <c r="BFM39" s="214"/>
      <c r="BFN39" s="214"/>
      <c r="BFO39" s="214"/>
      <c r="BFP39" s="214"/>
      <c r="BFQ39" s="214"/>
      <c r="BFR39" s="214"/>
      <c r="BFS39" s="214"/>
      <c r="BFT39" s="214"/>
      <c r="BFU39" s="214"/>
      <c r="BFV39" s="214"/>
      <c r="BFW39" s="214"/>
      <c r="BFX39" s="214"/>
      <c r="BFY39" s="214"/>
      <c r="BFZ39" s="214"/>
      <c r="BGA39" s="214"/>
      <c r="BGB39" s="214"/>
      <c r="BGC39" s="214"/>
      <c r="BGD39" s="214"/>
      <c r="BGE39" s="214"/>
      <c r="BGF39" s="214"/>
      <c r="BGG39" s="214"/>
      <c r="BGH39" s="214"/>
      <c r="BGI39" s="214"/>
      <c r="BGJ39" s="214"/>
      <c r="BGK39" s="214"/>
      <c r="BGL39" s="214"/>
      <c r="BGM39" s="214"/>
      <c r="BGN39" s="214"/>
      <c r="BGO39" s="214"/>
      <c r="BGP39" s="214"/>
      <c r="BGQ39" s="214"/>
      <c r="BGR39" s="214"/>
      <c r="BGS39" s="214"/>
      <c r="BGT39" s="214"/>
      <c r="BGU39" s="214"/>
      <c r="BGV39" s="214"/>
      <c r="BGW39" s="214"/>
      <c r="BGX39" s="214"/>
      <c r="BGY39" s="214"/>
      <c r="BGZ39" s="214"/>
      <c r="BHA39" s="214"/>
      <c r="BHB39" s="214"/>
      <c r="BHC39" s="214"/>
      <c r="BHD39" s="214"/>
      <c r="BHE39" s="214"/>
      <c r="BHF39" s="214"/>
      <c r="BHG39" s="214"/>
      <c r="BHH39" s="214"/>
      <c r="BHI39" s="214"/>
      <c r="BHJ39" s="214"/>
      <c r="BHK39" s="214"/>
      <c r="BHL39" s="214"/>
      <c r="BHM39" s="214"/>
      <c r="BHN39" s="214"/>
      <c r="BHO39" s="214"/>
      <c r="BHP39" s="214"/>
      <c r="BHQ39" s="214"/>
      <c r="BHR39" s="214"/>
      <c r="BHS39" s="214"/>
      <c r="BHT39" s="214"/>
      <c r="BHU39" s="214"/>
      <c r="BHV39" s="214"/>
      <c r="BHW39" s="214"/>
      <c r="BHX39" s="214"/>
      <c r="BHY39" s="214"/>
      <c r="BHZ39" s="214"/>
      <c r="BIA39" s="214"/>
      <c r="BIB39" s="214"/>
      <c r="BIC39" s="214"/>
      <c r="BID39" s="214"/>
      <c r="BIE39" s="214"/>
      <c r="BIF39" s="214"/>
      <c r="BIG39" s="214"/>
      <c r="BIH39" s="214"/>
      <c r="BII39" s="214"/>
      <c r="BIJ39" s="214"/>
      <c r="BIK39" s="214"/>
      <c r="BIL39" s="214"/>
      <c r="BIM39" s="214"/>
      <c r="BIN39" s="214"/>
      <c r="BIO39" s="214"/>
      <c r="BIP39" s="214"/>
      <c r="BIQ39" s="214"/>
      <c r="BIR39" s="214"/>
      <c r="BIS39" s="214"/>
      <c r="BIT39" s="214"/>
      <c r="BIU39" s="214"/>
      <c r="BIV39" s="214"/>
      <c r="BIW39" s="214"/>
      <c r="BIX39" s="214"/>
      <c r="BIY39" s="214"/>
      <c r="BIZ39" s="214"/>
      <c r="BJA39" s="214"/>
      <c r="BJB39" s="214"/>
      <c r="BJC39" s="214"/>
      <c r="BJD39" s="214"/>
      <c r="BJE39" s="214"/>
      <c r="BJF39" s="214"/>
      <c r="BJG39" s="214"/>
      <c r="BJH39" s="214"/>
      <c r="BJI39" s="214"/>
      <c r="BJJ39" s="214"/>
      <c r="BJK39" s="214"/>
      <c r="BJL39" s="214"/>
      <c r="BJM39" s="214"/>
      <c r="BJN39" s="214"/>
      <c r="BJO39" s="214"/>
      <c r="BJP39" s="214"/>
      <c r="BJQ39" s="214"/>
      <c r="BJR39" s="214"/>
      <c r="BJS39" s="214"/>
      <c r="BJT39" s="214"/>
      <c r="BJU39" s="214"/>
      <c r="BJV39" s="214"/>
      <c r="BJW39" s="214"/>
      <c r="BJX39" s="214"/>
      <c r="BJY39" s="214"/>
      <c r="BJZ39" s="214"/>
      <c r="BKA39" s="214"/>
      <c r="BKB39" s="214"/>
      <c r="BKC39" s="214"/>
      <c r="BKD39" s="214"/>
      <c r="BKE39" s="214"/>
      <c r="BKF39" s="214"/>
      <c r="BKG39" s="214"/>
      <c r="BKH39" s="214"/>
      <c r="BKI39" s="214"/>
      <c r="BKJ39" s="214"/>
      <c r="BKK39" s="214"/>
      <c r="BKL39" s="214"/>
      <c r="BKM39" s="214"/>
      <c r="BKN39" s="214"/>
      <c r="BKO39" s="214"/>
      <c r="BKP39" s="214"/>
      <c r="BKQ39" s="214"/>
      <c r="BKR39" s="214"/>
      <c r="BKS39" s="214"/>
      <c r="BKT39" s="214"/>
      <c r="BKU39" s="214"/>
      <c r="BKV39" s="214"/>
      <c r="BKW39" s="214"/>
      <c r="BKX39" s="214"/>
      <c r="BKY39" s="214"/>
      <c r="BKZ39" s="214"/>
      <c r="BLA39" s="214"/>
      <c r="BLB39" s="214"/>
      <c r="BLC39" s="214"/>
      <c r="BLD39" s="214"/>
      <c r="BLE39" s="214"/>
      <c r="BLF39" s="214"/>
      <c r="BLG39" s="214"/>
      <c r="BLH39" s="214"/>
      <c r="BLI39" s="214"/>
      <c r="BLJ39" s="214"/>
      <c r="BLK39" s="214"/>
      <c r="BLL39" s="214"/>
      <c r="BLM39" s="214"/>
      <c r="BLN39" s="214"/>
      <c r="BLO39" s="214"/>
      <c r="BLP39" s="231"/>
    </row>
    <row r="40" spans="1:1680" s="232" customFormat="1" ht="38.25" customHeight="1" x14ac:dyDescent="0.25">
      <c r="A40" s="452"/>
      <c r="B40" s="455"/>
      <c r="C40" s="458"/>
      <c r="D40" s="230" t="s">
        <v>267</v>
      </c>
      <c r="E40" s="234">
        <v>0</v>
      </c>
      <c r="F40" s="234">
        <v>0</v>
      </c>
      <c r="G40" s="222">
        <v>0</v>
      </c>
      <c r="H40" s="441"/>
      <c r="I40" s="441"/>
      <c r="J40" s="441"/>
      <c r="K40" s="438"/>
      <c r="L40" s="470"/>
      <c r="M40" s="468"/>
      <c r="N40" s="468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14"/>
      <c r="GH40" s="214"/>
      <c r="GI40" s="214"/>
      <c r="GJ40" s="214"/>
      <c r="GK40" s="214"/>
      <c r="GL40" s="214"/>
      <c r="GM40" s="214"/>
      <c r="GN40" s="214"/>
      <c r="GO40" s="214"/>
      <c r="GP40" s="214"/>
      <c r="GQ40" s="214"/>
      <c r="GR40" s="214"/>
      <c r="GS40" s="214"/>
      <c r="GT40" s="214"/>
      <c r="GU40" s="214"/>
      <c r="GV40" s="214"/>
      <c r="GW40" s="214"/>
      <c r="GX40" s="214"/>
      <c r="GY40" s="214"/>
      <c r="GZ40" s="214"/>
      <c r="HA40" s="214"/>
      <c r="HB40" s="214"/>
      <c r="HC40" s="214"/>
      <c r="HD40" s="214"/>
      <c r="HE40" s="214"/>
      <c r="HF40" s="214"/>
      <c r="HG40" s="214"/>
      <c r="HH40" s="214"/>
      <c r="HI40" s="214"/>
      <c r="HJ40" s="214"/>
      <c r="HK40" s="214"/>
      <c r="HL40" s="214"/>
      <c r="HM40" s="214"/>
      <c r="HN40" s="214"/>
      <c r="HO40" s="214"/>
      <c r="HP40" s="214"/>
      <c r="HQ40" s="214"/>
      <c r="HR40" s="214"/>
      <c r="HS40" s="214"/>
      <c r="HT40" s="214"/>
      <c r="HU40" s="214"/>
      <c r="HV40" s="214"/>
      <c r="HW40" s="214"/>
      <c r="HX40" s="214"/>
      <c r="HY40" s="214"/>
      <c r="HZ40" s="214"/>
      <c r="IA40" s="214"/>
      <c r="IB40" s="214"/>
      <c r="IC40" s="214"/>
      <c r="ID40" s="214"/>
      <c r="IE40" s="214"/>
      <c r="IF40" s="214"/>
      <c r="IG40" s="214"/>
      <c r="IH40" s="214"/>
      <c r="II40" s="214"/>
      <c r="IJ40" s="214"/>
      <c r="IK40" s="214"/>
      <c r="IL40" s="214"/>
      <c r="IM40" s="214"/>
      <c r="IN40" s="214"/>
      <c r="IO40" s="214"/>
      <c r="IP40" s="214"/>
      <c r="IQ40" s="214"/>
      <c r="IR40" s="214"/>
      <c r="IS40" s="214"/>
      <c r="IT40" s="214"/>
      <c r="IU40" s="214"/>
      <c r="IV40" s="214"/>
      <c r="IW40" s="214"/>
      <c r="IX40" s="214"/>
      <c r="IY40" s="214"/>
      <c r="IZ40" s="214"/>
      <c r="JA40" s="214"/>
      <c r="JB40" s="214"/>
      <c r="JC40" s="214"/>
      <c r="JD40" s="214"/>
      <c r="JE40" s="214"/>
      <c r="JF40" s="214"/>
      <c r="JG40" s="214"/>
      <c r="JH40" s="214"/>
      <c r="JI40" s="214"/>
      <c r="JJ40" s="214"/>
      <c r="JK40" s="214"/>
      <c r="JL40" s="214"/>
      <c r="JM40" s="214"/>
      <c r="JN40" s="214"/>
      <c r="JO40" s="214"/>
      <c r="JP40" s="214"/>
      <c r="JQ40" s="214"/>
      <c r="JR40" s="214"/>
      <c r="JS40" s="214"/>
      <c r="JT40" s="214"/>
      <c r="JU40" s="214"/>
      <c r="JV40" s="214"/>
      <c r="JW40" s="214"/>
      <c r="JX40" s="214"/>
      <c r="JY40" s="214"/>
      <c r="JZ40" s="214"/>
      <c r="KA40" s="214"/>
      <c r="KB40" s="214"/>
      <c r="KC40" s="214"/>
      <c r="KD40" s="214"/>
      <c r="KE40" s="214"/>
      <c r="KF40" s="214"/>
      <c r="KG40" s="214"/>
      <c r="KH40" s="214"/>
      <c r="KI40" s="214"/>
      <c r="KJ40" s="214"/>
      <c r="KK40" s="214"/>
      <c r="KL40" s="214"/>
      <c r="KM40" s="214"/>
      <c r="KN40" s="214"/>
      <c r="KO40" s="214"/>
      <c r="KP40" s="214"/>
      <c r="KQ40" s="214"/>
      <c r="KR40" s="214"/>
      <c r="KS40" s="214"/>
      <c r="KT40" s="214"/>
      <c r="KU40" s="214"/>
      <c r="KV40" s="214"/>
      <c r="KW40" s="214"/>
      <c r="KX40" s="214"/>
      <c r="KY40" s="214"/>
      <c r="KZ40" s="214"/>
      <c r="LA40" s="214"/>
      <c r="LB40" s="214"/>
      <c r="LC40" s="214"/>
      <c r="LD40" s="214"/>
      <c r="LE40" s="214"/>
      <c r="LF40" s="214"/>
      <c r="LG40" s="214"/>
      <c r="LH40" s="214"/>
      <c r="LI40" s="214"/>
      <c r="LJ40" s="214"/>
      <c r="LK40" s="214"/>
      <c r="LL40" s="214"/>
      <c r="LM40" s="214"/>
      <c r="LN40" s="214"/>
      <c r="LO40" s="214"/>
      <c r="LP40" s="214"/>
      <c r="LQ40" s="214"/>
      <c r="LR40" s="214"/>
      <c r="LS40" s="214"/>
      <c r="LT40" s="214"/>
      <c r="LU40" s="214"/>
      <c r="LV40" s="214"/>
      <c r="LW40" s="214"/>
      <c r="LX40" s="214"/>
      <c r="LY40" s="214"/>
      <c r="LZ40" s="214"/>
      <c r="MA40" s="214"/>
      <c r="MB40" s="214"/>
      <c r="MC40" s="214"/>
      <c r="MD40" s="214"/>
      <c r="ME40" s="214"/>
      <c r="MF40" s="214"/>
      <c r="MG40" s="214"/>
      <c r="MH40" s="214"/>
      <c r="MI40" s="214"/>
      <c r="MJ40" s="214"/>
      <c r="MK40" s="214"/>
      <c r="ML40" s="214"/>
      <c r="MM40" s="214"/>
      <c r="MN40" s="214"/>
      <c r="MO40" s="214"/>
      <c r="MP40" s="214"/>
      <c r="MQ40" s="214"/>
      <c r="MR40" s="214"/>
      <c r="MS40" s="214"/>
      <c r="MT40" s="214"/>
      <c r="MU40" s="214"/>
      <c r="MV40" s="214"/>
      <c r="MW40" s="214"/>
      <c r="MX40" s="214"/>
      <c r="MY40" s="214"/>
      <c r="MZ40" s="214"/>
      <c r="NA40" s="214"/>
      <c r="NB40" s="214"/>
      <c r="NC40" s="214"/>
      <c r="ND40" s="214"/>
      <c r="NE40" s="214"/>
      <c r="NF40" s="214"/>
      <c r="NG40" s="214"/>
      <c r="NH40" s="214"/>
      <c r="NI40" s="214"/>
      <c r="NJ40" s="214"/>
      <c r="NK40" s="214"/>
      <c r="NL40" s="214"/>
      <c r="NM40" s="214"/>
      <c r="NN40" s="214"/>
      <c r="NO40" s="214"/>
      <c r="NP40" s="214"/>
      <c r="NQ40" s="214"/>
      <c r="NR40" s="214"/>
      <c r="NS40" s="214"/>
      <c r="NT40" s="214"/>
      <c r="NU40" s="214"/>
      <c r="NV40" s="214"/>
      <c r="NW40" s="214"/>
      <c r="NX40" s="214"/>
      <c r="NY40" s="214"/>
      <c r="NZ40" s="214"/>
      <c r="OA40" s="214"/>
      <c r="OB40" s="214"/>
      <c r="OC40" s="214"/>
      <c r="OD40" s="214"/>
      <c r="OE40" s="214"/>
      <c r="OF40" s="214"/>
      <c r="OG40" s="214"/>
      <c r="OH40" s="214"/>
      <c r="OI40" s="214"/>
      <c r="OJ40" s="214"/>
      <c r="OK40" s="214"/>
      <c r="OL40" s="214"/>
      <c r="OM40" s="214"/>
      <c r="ON40" s="214"/>
      <c r="OO40" s="214"/>
      <c r="OP40" s="214"/>
      <c r="OQ40" s="214"/>
      <c r="OR40" s="214"/>
      <c r="OS40" s="214"/>
      <c r="OT40" s="214"/>
      <c r="OU40" s="214"/>
      <c r="OV40" s="214"/>
      <c r="OW40" s="214"/>
      <c r="OX40" s="214"/>
      <c r="OY40" s="214"/>
      <c r="OZ40" s="214"/>
      <c r="PA40" s="214"/>
      <c r="PB40" s="214"/>
      <c r="PC40" s="214"/>
      <c r="PD40" s="214"/>
      <c r="PE40" s="214"/>
      <c r="PF40" s="214"/>
      <c r="PG40" s="214"/>
      <c r="PH40" s="214"/>
      <c r="PI40" s="214"/>
      <c r="PJ40" s="214"/>
      <c r="PK40" s="214"/>
      <c r="PL40" s="214"/>
      <c r="PM40" s="214"/>
      <c r="PN40" s="214"/>
      <c r="PO40" s="214"/>
      <c r="PP40" s="214"/>
      <c r="PQ40" s="214"/>
      <c r="PR40" s="214"/>
      <c r="PS40" s="214"/>
      <c r="PT40" s="214"/>
      <c r="PU40" s="214"/>
      <c r="PV40" s="214"/>
      <c r="PW40" s="214"/>
      <c r="PX40" s="214"/>
      <c r="PY40" s="214"/>
      <c r="PZ40" s="214"/>
      <c r="QA40" s="214"/>
      <c r="QB40" s="214"/>
      <c r="QC40" s="214"/>
      <c r="QD40" s="214"/>
      <c r="QE40" s="214"/>
      <c r="QF40" s="214"/>
      <c r="QG40" s="214"/>
      <c r="QH40" s="214"/>
      <c r="QI40" s="214"/>
      <c r="QJ40" s="214"/>
      <c r="QK40" s="214"/>
      <c r="QL40" s="214"/>
      <c r="QM40" s="214"/>
      <c r="QN40" s="214"/>
      <c r="QO40" s="214"/>
      <c r="QP40" s="214"/>
      <c r="QQ40" s="214"/>
      <c r="QR40" s="214"/>
      <c r="QS40" s="214"/>
      <c r="QT40" s="214"/>
      <c r="QU40" s="214"/>
      <c r="QV40" s="214"/>
      <c r="QW40" s="214"/>
      <c r="QX40" s="214"/>
      <c r="QY40" s="214"/>
      <c r="QZ40" s="214"/>
      <c r="RA40" s="214"/>
      <c r="RB40" s="214"/>
      <c r="RC40" s="214"/>
      <c r="RD40" s="214"/>
      <c r="RE40" s="214"/>
      <c r="RF40" s="214"/>
      <c r="RG40" s="214"/>
      <c r="RH40" s="214"/>
      <c r="RI40" s="214"/>
      <c r="RJ40" s="214"/>
      <c r="RK40" s="214"/>
      <c r="RL40" s="214"/>
      <c r="RM40" s="214"/>
      <c r="RN40" s="214"/>
      <c r="RO40" s="214"/>
      <c r="RP40" s="214"/>
      <c r="RQ40" s="214"/>
      <c r="RR40" s="214"/>
      <c r="RS40" s="214"/>
      <c r="RT40" s="214"/>
      <c r="RU40" s="214"/>
      <c r="RV40" s="214"/>
      <c r="RW40" s="214"/>
      <c r="RX40" s="214"/>
      <c r="RY40" s="214"/>
      <c r="RZ40" s="214"/>
      <c r="SA40" s="214"/>
      <c r="SB40" s="214"/>
      <c r="SC40" s="214"/>
      <c r="SD40" s="214"/>
      <c r="SE40" s="214"/>
      <c r="SF40" s="214"/>
      <c r="SG40" s="214"/>
      <c r="SH40" s="214"/>
      <c r="SI40" s="214"/>
      <c r="SJ40" s="214"/>
      <c r="SK40" s="214"/>
      <c r="SL40" s="214"/>
      <c r="SM40" s="214"/>
      <c r="SN40" s="214"/>
      <c r="SO40" s="214"/>
      <c r="SP40" s="214"/>
      <c r="SQ40" s="214"/>
      <c r="SR40" s="214"/>
      <c r="SS40" s="214"/>
      <c r="ST40" s="214"/>
      <c r="SU40" s="214"/>
      <c r="SV40" s="214"/>
      <c r="SW40" s="214"/>
      <c r="SX40" s="214"/>
      <c r="SY40" s="214"/>
      <c r="SZ40" s="214"/>
      <c r="TA40" s="214"/>
      <c r="TB40" s="214"/>
      <c r="TC40" s="214"/>
      <c r="TD40" s="214"/>
      <c r="TE40" s="214"/>
      <c r="TF40" s="214"/>
      <c r="TG40" s="214"/>
      <c r="TH40" s="214"/>
      <c r="TI40" s="214"/>
      <c r="TJ40" s="214"/>
      <c r="TK40" s="214"/>
      <c r="TL40" s="214"/>
      <c r="TM40" s="214"/>
      <c r="TN40" s="214"/>
      <c r="TO40" s="214"/>
      <c r="TP40" s="214"/>
      <c r="TQ40" s="214"/>
      <c r="TR40" s="214"/>
      <c r="TS40" s="214"/>
      <c r="TT40" s="214"/>
      <c r="TU40" s="214"/>
      <c r="TV40" s="214"/>
      <c r="TW40" s="214"/>
      <c r="TX40" s="214"/>
      <c r="TY40" s="214"/>
      <c r="TZ40" s="214"/>
      <c r="UA40" s="214"/>
      <c r="UB40" s="214"/>
      <c r="UC40" s="214"/>
      <c r="UD40" s="214"/>
      <c r="UE40" s="214"/>
      <c r="UF40" s="214"/>
      <c r="UG40" s="214"/>
      <c r="UH40" s="214"/>
      <c r="UI40" s="214"/>
      <c r="UJ40" s="214"/>
      <c r="UK40" s="214"/>
      <c r="UL40" s="214"/>
      <c r="UM40" s="214"/>
      <c r="UN40" s="214"/>
      <c r="UO40" s="214"/>
      <c r="UP40" s="214"/>
      <c r="UQ40" s="214"/>
      <c r="UR40" s="214"/>
      <c r="US40" s="214"/>
      <c r="UT40" s="214"/>
      <c r="UU40" s="214"/>
      <c r="UV40" s="214"/>
      <c r="UW40" s="214"/>
      <c r="UX40" s="214"/>
      <c r="UY40" s="214"/>
      <c r="UZ40" s="214"/>
      <c r="VA40" s="214"/>
      <c r="VB40" s="214"/>
      <c r="VC40" s="214"/>
      <c r="VD40" s="214"/>
      <c r="VE40" s="214"/>
      <c r="VF40" s="214"/>
      <c r="VG40" s="214"/>
      <c r="VH40" s="214"/>
      <c r="VI40" s="214"/>
      <c r="VJ40" s="214"/>
      <c r="VK40" s="214"/>
      <c r="VL40" s="214"/>
      <c r="VM40" s="214"/>
      <c r="VN40" s="214"/>
      <c r="VO40" s="214"/>
      <c r="VP40" s="214"/>
      <c r="VQ40" s="214"/>
      <c r="VR40" s="214"/>
      <c r="VS40" s="214"/>
      <c r="VT40" s="214"/>
      <c r="VU40" s="214"/>
      <c r="VV40" s="214"/>
      <c r="VW40" s="214"/>
      <c r="VX40" s="214"/>
      <c r="VY40" s="214"/>
      <c r="VZ40" s="214"/>
      <c r="WA40" s="214"/>
      <c r="WB40" s="214"/>
      <c r="WC40" s="214"/>
      <c r="WD40" s="214"/>
      <c r="WE40" s="214"/>
      <c r="WF40" s="214"/>
      <c r="WG40" s="214"/>
      <c r="WH40" s="214"/>
      <c r="WI40" s="214"/>
      <c r="WJ40" s="214"/>
      <c r="WK40" s="214"/>
      <c r="WL40" s="214"/>
      <c r="WM40" s="214"/>
      <c r="WN40" s="214"/>
      <c r="WO40" s="214"/>
      <c r="WP40" s="214"/>
      <c r="WQ40" s="214"/>
      <c r="WR40" s="214"/>
      <c r="WS40" s="214"/>
      <c r="WT40" s="214"/>
      <c r="WU40" s="214"/>
      <c r="WV40" s="214"/>
      <c r="WW40" s="214"/>
      <c r="WX40" s="214"/>
      <c r="WY40" s="214"/>
      <c r="WZ40" s="214"/>
      <c r="XA40" s="214"/>
      <c r="XB40" s="214"/>
      <c r="XC40" s="214"/>
      <c r="XD40" s="214"/>
      <c r="XE40" s="214"/>
      <c r="XF40" s="214"/>
      <c r="XG40" s="214"/>
      <c r="XH40" s="214"/>
      <c r="XI40" s="214"/>
      <c r="XJ40" s="214"/>
      <c r="XK40" s="214"/>
      <c r="XL40" s="214"/>
      <c r="XM40" s="214"/>
      <c r="XN40" s="214"/>
      <c r="XO40" s="214"/>
      <c r="XP40" s="214"/>
      <c r="XQ40" s="214"/>
      <c r="XR40" s="214"/>
      <c r="XS40" s="214"/>
      <c r="XT40" s="214"/>
      <c r="XU40" s="214"/>
      <c r="XV40" s="214"/>
      <c r="XW40" s="214"/>
      <c r="XX40" s="214"/>
      <c r="XY40" s="214"/>
      <c r="XZ40" s="214"/>
      <c r="YA40" s="214"/>
      <c r="YB40" s="214"/>
      <c r="YC40" s="214"/>
      <c r="YD40" s="214"/>
      <c r="YE40" s="214"/>
      <c r="YF40" s="214"/>
      <c r="YG40" s="214"/>
      <c r="YH40" s="214"/>
      <c r="YI40" s="214"/>
      <c r="YJ40" s="214"/>
      <c r="YK40" s="214"/>
      <c r="YL40" s="214"/>
      <c r="YM40" s="214"/>
      <c r="YN40" s="214"/>
      <c r="YO40" s="214"/>
      <c r="YP40" s="214"/>
      <c r="YQ40" s="214"/>
      <c r="YR40" s="214"/>
      <c r="YS40" s="214"/>
      <c r="YT40" s="214"/>
      <c r="YU40" s="214"/>
      <c r="YV40" s="214"/>
      <c r="YW40" s="214"/>
      <c r="YX40" s="214"/>
      <c r="YY40" s="214"/>
      <c r="YZ40" s="214"/>
      <c r="ZA40" s="214"/>
      <c r="ZB40" s="214"/>
      <c r="ZC40" s="214"/>
      <c r="ZD40" s="214"/>
      <c r="ZE40" s="214"/>
      <c r="ZF40" s="214"/>
      <c r="ZG40" s="214"/>
      <c r="ZH40" s="214"/>
      <c r="ZI40" s="214"/>
      <c r="ZJ40" s="214"/>
      <c r="ZK40" s="214"/>
      <c r="ZL40" s="214"/>
      <c r="ZM40" s="214"/>
      <c r="ZN40" s="214"/>
      <c r="ZO40" s="214"/>
      <c r="ZP40" s="214"/>
      <c r="ZQ40" s="214"/>
      <c r="ZR40" s="214"/>
      <c r="ZS40" s="214"/>
      <c r="ZT40" s="214"/>
      <c r="ZU40" s="214"/>
      <c r="ZV40" s="214"/>
      <c r="ZW40" s="214"/>
      <c r="ZX40" s="214"/>
      <c r="ZY40" s="214"/>
      <c r="ZZ40" s="214"/>
      <c r="AAA40" s="214"/>
      <c r="AAB40" s="214"/>
      <c r="AAC40" s="214"/>
      <c r="AAD40" s="214"/>
      <c r="AAE40" s="214"/>
      <c r="AAF40" s="214"/>
      <c r="AAG40" s="214"/>
      <c r="AAH40" s="214"/>
      <c r="AAI40" s="214"/>
      <c r="AAJ40" s="214"/>
      <c r="AAK40" s="214"/>
      <c r="AAL40" s="214"/>
      <c r="AAM40" s="214"/>
      <c r="AAN40" s="214"/>
      <c r="AAO40" s="214"/>
      <c r="AAP40" s="214"/>
      <c r="AAQ40" s="214"/>
      <c r="AAR40" s="214"/>
      <c r="AAS40" s="214"/>
      <c r="AAT40" s="214"/>
      <c r="AAU40" s="214"/>
      <c r="AAV40" s="214"/>
      <c r="AAW40" s="214"/>
      <c r="AAX40" s="214"/>
      <c r="AAY40" s="214"/>
      <c r="AAZ40" s="214"/>
      <c r="ABA40" s="214"/>
      <c r="ABB40" s="214"/>
      <c r="ABC40" s="214"/>
      <c r="ABD40" s="214"/>
      <c r="ABE40" s="214"/>
      <c r="ABF40" s="214"/>
      <c r="ABG40" s="214"/>
      <c r="ABH40" s="214"/>
      <c r="ABI40" s="214"/>
      <c r="ABJ40" s="214"/>
      <c r="ABK40" s="214"/>
      <c r="ABL40" s="214"/>
      <c r="ABM40" s="214"/>
      <c r="ABN40" s="214"/>
      <c r="ABO40" s="214"/>
      <c r="ABP40" s="214"/>
      <c r="ABQ40" s="214"/>
      <c r="ABR40" s="214"/>
      <c r="ABS40" s="214"/>
      <c r="ABT40" s="214"/>
      <c r="ABU40" s="214"/>
      <c r="ABV40" s="214"/>
      <c r="ABW40" s="214"/>
      <c r="ABX40" s="214"/>
      <c r="ABY40" s="214"/>
      <c r="ABZ40" s="214"/>
      <c r="ACA40" s="214"/>
      <c r="ACB40" s="214"/>
      <c r="ACC40" s="214"/>
      <c r="ACD40" s="214"/>
      <c r="ACE40" s="214"/>
      <c r="ACF40" s="214"/>
      <c r="ACG40" s="214"/>
      <c r="ACH40" s="214"/>
      <c r="ACI40" s="214"/>
      <c r="ACJ40" s="214"/>
      <c r="ACK40" s="214"/>
      <c r="ACL40" s="214"/>
      <c r="ACM40" s="214"/>
      <c r="ACN40" s="214"/>
      <c r="ACO40" s="214"/>
      <c r="ACP40" s="214"/>
      <c r="ACQ40" s="214"/>
      <c r="ACR40" s="214"/>
      <c r="ACS40" s="214"/>
      <c r="ACT40" s="214"/>
      <c r="ACU40" s="214"/>
      <c r="ACV40" s="214"/>
      <c r="ACW40" s="214"/>
      <c r="ACX40" s="214"/>
      <c r="ACY40" s="214"/>
      <c r="ACZ40" s="214"/>
      <c r="ADA40" s="214"/>
      <c r="ADB40" s="214"/>
      <c r="ADC40" s="214"/>
      <c r="ADD40" s="214"/>
      <c r="ADE40" s="214"/>
      <c r="ADF40" s="214"/>
      <c r="ADG40" s="214"/>
      <c r="ADH40" s="214"/>
      <c r="ADI40" s="214"/>
      <c r="ADJ40" s="214"/>
      <c r="ADK40" s="214"/>
      <c r="ADL40" s="214"/>
      <c r="ADM40" s="214"/>
      <c r="ADN40" s="214"/>
      <c r="ADO40" s="214"/>
      <c r="ADP40" s="214"/>
      <c r="ADQ40" s="214"/>
      <c r="ADR40" s="214"/>
      <c r="ADS40" s="214"/>
      <c r="ADT40" s="214"/>
      <c r="ADU40" s="214"/>
      <c r="ADV40" s="214"/>
      <c r="ADW40" s="214"/>
      <c r="ADX40" s="214"/>
      <c r="ADY40" s="214"/>
      <c r="ADZ40" s="214"/>
      <c r="AEA40" s="214"/>
      <c r="AEB40" s="214"/>
      <c r="AEC40" s="214"/>
      <c r="AED40" s="214"/>
      <c r="AEE40" s="214"/>
      <c r="AEF40" s="214"/>
      <c r="AEG40" s="214"/>
      <c r="AEH40" s="214"/>
      <c r="AEI40" s="214"/>
      <c r="AEJ40" s="214"/>
      <c r="AEK40" s="214"/>
      <c r="AEL40" s="214"/>
      <c r="AEM40" s="214"/>
      <c r="AEN40" s="214"/>
      <c r="AEO40" s="214"/>
      <c r="AEP40" s="214"/>
      <c r="AEQ40" s="214"/>
      <c r="AER40" s="214"/>
      <c r="AES40" s="214"/>
      <c r="AET40" s="214"/>
      <c r="AEU40" s="214"/>
      <c r="AEV40" s="214"/>
      <c r="AEW40" s="214"/>
      <c r="AEX40" s="214"/>
      <c r="AEY40" s="214"/>
      <c r="AEZ40" s="214"/>
      <c r="AFA40" s="214"/>
      <c r="AFB40" s="214"/>
      <c r="AFC40" s="214"/>
      <c r="AFD40" s="214"/>
      <c r="AFE40" s="214"/>
      <c r="AFF40" s="214"/>
      <c r="AFG40" s="214"/>
      <c r="AFH40" s="214"/>
      <c r="AFI40" s="214"/>
      <c r="AFJ40" s="214"/>
      <c r="AFK40" s="214"/>
      <c r="AFL40" s="214"/>
      <c r="AFM40" s="214"/>
      <c r="AFN40" s="214"/>
      <c r="AFO40" s="214"/>
      <c r="AFP40" s="214"/>
      <c r="AFQ40" s="214"/>
      <c r="AFR40" s="214"/>
      <c r="AFS40" s="214"/>
      <c r="AFT40" s="214"/>
      <c r="AFU40" s="214"/>
      <c r="AFV40" s="214"/>
      <c r="AFW40" s="214"/>
      <c r="AFX40" s="214"/>
      <c r="AFY40" s="214"/>
      <c r="AFZ40" s="214"/>
      <c r="AGA40" s="214"/>
      <c r="AGB40" s="214"/>
      <c r="AGC40" s="214"/>
      <c r="AGD40" s="214"/>
      <c r="AGE40" s="214"/>
      <c r="AGF40" s="214"/>
      <c r="AGG40" s="214"/>
      <c r="AGH40" s="214"/>
      <c r="AGI40" s="214"/>
      <c r="AGJ40" s="214"/>
      <c r="AGK40" s="214"/>
      <c r="AGL40" s="214"/>
      <c r="AGM40" s="214"/>
      <c r="AGN40" s="214"/>
      <c r="AGO40" s="214"/>
      <c r="AGP40" s="214"/>
      <c r="AGQ40" s="214"/>
      <c r="AGR40" s="214"/>
      <c r="AGS40" s="214"/>
      <c r="AGT40" s="214"/>
      <c r="AGU40" s="214"/>
      <c r="AGV40" s="214"/>
      <c r="AGW40" s="214"/>
      <c r="AGX40" s="214"/>
      <c r="AGY40" s="214"/>
      <c r="AGZ40" s="214"/>
      <c r="AHA40" s="214"/>
      <c r="AHB40" s="214"/>
      <c r="AHC40" s="214"/>
      <c r="AHD40" s="214"/>
      <c r="AHE40" s="214"/>
      <c r="AHF40" s="214"/>
      <c r="AHG40" s="214"/>
      <c r="AHH40" s="214"/>
      <c r="AHI40" s="214"/>
      <c r="AHJ40" s="214"/>
      <c r="AHK40" s="214"/>
      <c r="AHL40" s="214"/>
      <c r="AHM40" s="214"/>
      <c r="AHN40" s="214"/>
      <c r="AHO40" s="214"/>
      <c r="AHP40" s="214"/>
      <c r="AHQ40" s="214"/>
      <c r="AHR40" s="214"/>
      <c r="AHS40" s="214"/>
      <c r="AHT40" s="214"/>
      <c r="AHU40" s="214"/>
      <c r="AHV40" s="214"/>
      <c r="AHW40" s="214"/>
      <c r="AHX40" s="214"/>
      <c r="AHY40" s="214"/>
      <c r="AHZ40" s="214"/>
      <c r="AIA40" s="214"/>
      <c r="AIB40" s="214"/>
      <c r="AIC40" s="214"/>
      <c r="AID40" s="214"/>
      <c r="AIE40" s="214"/>
      <c r="AIF40" s="214"/>
      <c r="AIG40" s="214"/>
      <c r="AIH40" s="214"/>
      <c r="AII40" s="214"/>
      <c r="AIJ40" s="214"/>
      <c r="AIK40" s="214"/>
      <c r="AIL40" s="214"/>
      <c r="AIM40" s="214"/>
      <c r="AIN40" s="214"/>
      <c r="AIO40" s="214"/>
      <c r="AIP40" s="214"/>
      <c r="AIQ40" s="214"/>
      <c r="AIR40" s="214"/>
      <c r="AIS40" s="214"/>
      <c r="AIT40" s="214"/>
      <c r="AIU40" s="214"/>
      <c r="AIV40" s="214"/>
      <c r="AIW40" s="214"/>
      <c r="AIX40" s="214"/>
      <c r="AIY40" s="214"/>
      <c r="AIZ40" s="214"/>
      <c r="AJA40" s="214"/>
      <c r="AJB40" s="214"/>
      <c r="AJC40" s="214"/>
      <c r="AJD40" s="214"/>
      <c r="AJE40" s="214"/>
      <c r="AJF40" s="214"/>
      <c r="AJG40" s="214"/>
      <c r="AJH40" s="214"/>
      <c r="AJI40" s="214"/>
      <c r="AJJ40" s="214"/>
      <c r="AJK40" s="214"/>
      <c r="AJL40" s="214"/>
      <c r="AJM40" s="214"/>
      <c r="AJN40" s="214"/>
      <c r="AJO40" s="214"/>
      <c r="AJP40" s="214"/>
      <c r="AJQ40" s="214"/>
      <c r="AJR40" s="214"/>
      <c r="AJS40" s="214"/>
      <c r="AJT40" s="214"/>
      <c r="AJU40" s="214"/>
      <c r="AJV40" s="214"/>
      <c r="AJW40" s="214"/>
      <c r="AJX40" s="214"/>
      <c r="AJY40" s="214"/>
      <c r="AJZ40" s="214"/>
      <c r="AKA40" s="214"/>
      <c r="AKB40" s="214"/>
      <c r="AKC40" s="214"/>
      <c r="AKD40" s="214"/>
      <c r="AKE40" s="214"/>
      <c r="AKF40" s="214"/>
      <c r="AKG40" s="214"/>
      <c r="AKH40" s="214"/>
      <c r="AKI40" s="214"/>
      <c r="AKJ40" s="214"/>
      <c r="AKK40" s="214"/>
      <c r="AKL40" s="214"/>
      <c r="AKM40" s="214"/>
      <c r="AKN40" s="214"/>
      <c r="AKO40" s="214"/>
      <c r="AKP40" s="214"/>
      <c r="AKQ40" s="214"/>
      <c r="AKR40" s="214"/>
      <c r="AKS40" s="214"/>
      <c r="AKT40" s="214"/>
      <c r="AKU40" s="214"/>
      <c r="AKV40" s="214"/>
      <c r="AKW40" s="214"/>
      <c r="AKX40" s="214"/>
      <c r="AKY40" s="214"/>
      <c r="AKZ40" s="214"/>
      <c r="ALA40" s="214"/>
      <c r="ALB40" s="214"/>
      <c r="ALC40" s="214"/>
      <c r="ALD40" s="214"/>
      <c r="ALE40" s="214"/>
      <c r="ALF40" s="214"/>
      <c r="ALG40" s="214"/>
      <c r="ALH40" s="214"/>
      <c r="ALI40" s="214"/>
      <c r="ALJ40" s="214"/>
      <c r="ALK40" s="214"/>
      <c r="ALL40" s="214"/>
      <c r="ALM40" s="214"/>
      <c r="ALN40" s="214"/>
      <c r="ALO40" s="214"/>
      <c r="ALP40" s="214"/>
      <c r="ALQ40" s="214"/>
      <c r="ALR40" s="214"/>
      <c r="ALS40" s="214"/>
      <c r="ALT40" s="214"/>
      <c r="ALU40" s="214"/>
      <c r="ALV40" s="214"/>
      <c r="ALW40" s="214"/>
      <c r="ALX40" s="214"/>
      <c r="ALY40" s="214"/>
      <c r="ALZ40" s="214"/>
      <c r="AMA40" s="214"/>
      <c r="AMB40" s="214"/>
      <c r="AMC40" s="214"/>
      <c r="AMD40" s="214"/>
      <c r="AME40" s="214"/>
      <c r="AMF40" s="214"/>
      <c r="AMG40" s="214"/>
      <c r="AMH40" s="214"/>
      <c r="AMI40" s="214"/>
      <c r="AMJ40" s="214"/>
      <c r="AMK40" s="214"/>
      <c r="AML40" s="214"/>
      <c r="AMM40" s="214"/>
      <c r="AMN40" s="214"/>
      <c r="AMO40" s="214"/>
      <c r="AMP40" s="214"/>
      <c r="AMQ40" s="214"/>
      <c r="AMR40" s="214"/>
      <c r="AMS40" s="214"/>
      <c r="AMT40" s="214"/>
      <c r="AMU40" s="214"/>
      <c r="AMV40" s="214"/>
      <c r="AMW40" s="214"/>
      <c r="AMX40" s="214"/>
      <c r="AMY40" s="214"/>
      <c r="AMZ40" s="214"/>
      <c r="ANA40" s="214"/>
      <c r="ANB40" s="214"/>
      <c r="ANC40" s="214"/>
      <c r="AND40" s="214"/>
      <c r="ANE40" s="214"/>
      <c r="ANF40" s="214"/>
      <c r="ANG40" s="214"/>
      <c r="ANH40" s="214"/>
      <c r="ANI40" s="214"/>
      <c r="ANJ40" s="214"/>
      <c r="ANK40" s="214"/>
      <c r="ANL40" s="214"/>
      <c r="ANM40" s="214"/>
      <c r="ANN40" s="214"/>
      <c r="ANO40" s="214"/>
      <c r="ANP40" s="214"/>
      <c r="ANQ40" s="214"/>
      <c r="ANR40" s="214"/>
      <c r="ANS40" s="214"/>
      <c r="ANT40" s="214"/>
      <c r="ANU40" s="214"/>
      <c r="ANV40" s="214"/>
      <c r="ANW40" s="214"/>
      <c r="ANX40" s="214"/>
      <c r="ANY40" s="214"/>
      <c r="ANZ40" s="214"/>
      <c r="AOA40" s="214"/>
      <c r="AOB40" s="214"/>
      <c r="AOC40" s="214"/>
      <c r="AOD40" s="214"/>
      <c r="AOE40" s="214"/>
      <c r="AOF40" s="214"/>
      <c r="AOG40" s="214"/>
      <c r="AOH40" s="214"/>
      <c r="AOI40" s="214"/>
      <c r="AOJ40" s="214"/>
      <c r="AOK40" s="214"/>
      <c r="AOL40" s="214"/>
      <c r="AOM40" s="214"/>
      <c r="AON40" s="214"/>
      <c r="AOO40" s="214"/>
      <c r="AOP40" s="214"/>
      <c r="AOQ40" s="214"/>
      <c r="AOR40" s="214"/>
      <c r="AOS40" s="214"/>
      <c r="AOT40" s="214"/>
      <c r="AOU40" s="214"/>
      <c r="AOV40" s="214"/>
      <c r="AOW40" s="214"/>
      <c r="AOX40" s="214"/>
      <c r="AOY40" s="214"/>
      <c r="AOZ40" s="214"/>
      <c r="APA40" s="214"/>
      <c r="APB40" s="214"/>
      <c r="APC40" s="214"/>
      <c r="APD40" s="214"/>
      <c r="APE40" s="214"/>
      <c r="APF40" s="214"/>
      <c r="APG40" s="214"/>
      <c r="APH40" s="214"/>
      <c r="API40" s="214"/>
      <c r="APJ40" s="214"/>
      <c r="APK40" s="214"/>
      <c r="APL40" s="214"/>
      <c r="APM40" s="214"/>
      <c r="APN40" s="214"/>
      <c r="APO40" s="214"/>
      <c r="APP40" s="214"/>
      <c r="APQ40" s="214"/>
      <c r="APR40" s="214"/>
      <c r="APS40" s="214"/>
      <c r="APT40" s="214"/>
      <c r="APU40" s="214"/>
      <c r="APV40" s="214"/>
      <c r="APW40" s="214"/>
      <c r="APX40" s="214"/>
      <c r="APY40" s="214"/>
      <c r="APZ40" s="214"/>
      <c r="AQA40" s="214"/>
      <c r="AQB40" s="214"/>
      <c r="AQC40" s="214"/>
      <c r="AQD40" s="214"/>
      <c r="AQE40" s="214"/>
      <c r="AQF40" s="214"/>
      <c r="AQG40" s="214"/>
      <c r="AQH40" s="214"/>
      <c r="AQI40" s="214"/>
      <c r="AQJ40" s="214"/>
      <c r="AQK40" s="214"/>
      <c r="AQL40" s="214"/>
      <c r="AQM40" s="214"/>
      <c r="AQN40" s="214"/>
      <c r="AQO40" s="214"/>
      <c r="AQP40" s="214"/>
      <c r="AQQ40" s="214"/>
      <c r="AQR40" s="214"/>
      <c r="AQS40" s="214"/>
      <c r="AQT40" s="214"/>
      <c r="AQU40" s="214"/>
      <c r="AQV40" s="214"/>
      <c r="AQW40" s="214"/>
      <c r="AQX40" s="214"/>
      <c r="AQY40" s="214"/>
      <c r="AQZ40" s="214"/>
      <c r="ARA40" s="214"/>
      <c r="ARB40" s="214"/>
      <c r="ARC40" s="214"/>
      <c r="ARD40" s="214"/>
      <c r="ARE40" s="214"/>
      <c r="ARF40" s="214"/>
      <c r="ARG40" s="214"/>
      <c r="ARH40" s="214"/>
      <c r="ARI40" s="214"/>
      <c r="ARJ40" s="214"/>
      <c r="ARK40" s="214"/>
      <c r="ARL40" s="214"/>
      <c r="ARM40" s="214"/>
      <c r="ARN40" s="214"/>
      <c r="ARO40" s="214"/>
      <c r="ARP40" s="214"/>
      <c r="ARQ40" s="214"/>
      <c r="ARR40" s="214"/>
      <c r="ARS40" s="214"/>
      <c r="ART40" s="214"/>
      <c r="ARU40" s="214"/>
      <c r="ARV40" s="214"/>
      <c r="ARW40" s="214"/>
      <c r="ARX40" s="214"/>
      <c r="ARY40" s="214"/>
      <c r="ARZ40" s="214"/>
      <c r="ASA40" s="214"/>
      <c r="ASB40" s="214"/>
      <c r="ASC40" s="214"/>
      <c r="ASD40" s="214"/>
      <c r="ASE40" s="214"/>
      <c r="ASF40" s="214"/>
      <c r="ASG40" s="214"/>
      <c r="ASH40" s="214"/>
      <c r="ASI40" s="214"/>
      <c r="ASJ40" s="214"/>
      <c r="ASK40" s="214"/>
      <c r="ASL40" s="214"/>
      <c r="ASM40" s="214"/>
      <c r="ASN40" s="214"/>
      <c r="ASO40" s="214"/>
      <c r="ASP40" s="214"/>
      <c r="ASQ40" s="214"/>
      <c r="ASR40" s="214"/>
      <c r="ASS40" s="214"/>
      <c r="AST40" s="214"/>
      <c r="ASU40" s="214"/>
      <c r="ASV40" s="214"/>
      <c r="ASW40" s="214"/>
      <c r="ASX40" s="214"/>
      <c r="ASY40" s="214"/>
      <c r="ASZ40" s="214"/>
      <c r="ATA40" s="214"/>
      <c r="ATB40" s="214"/>
      <c r="ATC40" s="214"/>
      <c r="ATD40" s="214"/>
      <c r="ATE40" s="214"/>
      <c r="ATF40" s="214"/>
      <c r="ATG40" s="214"/>
      <c r="ATH40" s="214"/>
      <c r="ATI40" s="214"/>
      <c r="ATJ40" s="214"/>
      <c r="ATK40" s="214"/>
      <c r="ATL40" s="214"/>
      <c r="ATM40" s="214"/>
      <c r="ATN40" s="214"/>
      <c r="ATO40" s="214"/>
      <c r="ATP40" s="214"/>
      <c r="ATQ40" s="214"/>
      <c r="ATR40" s="214"/>
      <c r="ATS40" s="214"/>
      <c r="ATT40" s="214"/>
      <c r="ATU40" s="214"/>
      <c r="ATV40" s="214"/>
      <c r="ATW40" s="214"/>
      <c r="ATX40" s="214"/>
      <c r="ATY40" s="214"/>
      <c r="ATZ40" s="214"/>
      <c r="AUA40" s="214"/>
      <c r="AUB40" s="214"/>
      <c r="AUC40" s="214"/>
      <c r="AUD40" s="214"/>
      <c r="AUE40" s="214"/>
      <c r="AUF40" s="214"/>
      <c r="AUG40" s="214"/>
      <c r="AUH40" s="214"/>
      <c r="AUI40" s="214"/>
      <c r="AUJ40" s="214"/>
      <c r="AUK40" s="214"/>
      <c r="AUL40" s="214"/>
      <c r="AUM40" s="214"/>
      <c r="AUN40" s="214"/>
      <c r="AUO40" s="214"/>
      <c r="AUP40" s="214"/>
      <c r="AUQ40" s="214"/>
      <c r="AUR40" s="214"/>
      <c r="AUS40" s="214"/>
      <c r="AUT40" s="214"/>
      <c r="AUU40" s="214"/>
      <c r="AUV40" s="214"/>
      <c r="AUW40" s="214"/>
      <c r="AUX40" s="214"/>
      <c r="AUY40" s="214"/>
      <c r="AUZ40" s="214"/>
      <c r="AVA40" s="214"/>
      <c r="AVB40" s="214"/>
      <c r="AVC40" s="214"/>
      <c r="AVD40" s="214"/>
      <c r="AVE40" s="214"/>
      <c r="AVF40" s="214"/>
      <c r="AVG40" s="214"/>
      <c r="AVH40" s="214"/>
      <c r="AVI40" s="214"/>
      <c r="AVJ40" s="214"/>
      <c r="AVK40" s="214"/>
      <c r="AVL40" s="214"/>
      <c r="AVM40" s="214"/>
      <c r="AVN40" s="214"/>
      <c r="AVO40" s="214"/>
      <c r="AVP40" s="214"/>
      <c r="AVQ40" s="214"/>
      <c r="AVR40" s="214"/>
      <c r="AVS40" s="214"/>
      <c r="AVT40" s="214"/>
      <c r="AVU40" s="214"/>
      <c r="AVV40" s="214"/>
      <c r="AVW40" s="214"/>
      <c r="AVX40" s="214"/>
      <c r="AVY40" s="214"/>
      <c r="AVZ40" s="214"/>
      <c r="AWA40" s="214"/>
      <c r="AWB40" s="214"/>
      <c r="AWC40" s="214"/>
      <c r="AWD40" s="214"/>
      <c r="AWE40" s="214"/>
      <c r="AWF40" s="214"/>
      <c r="AWG40" s="214"/>
      <c r="AWH40" s="214"/>
      <c r="AWI40" s="214"/>
      <c r="AWJ40" s="214"/>
      <c r="AWK40" s="214"/>
      <c r="AWL40" s="214"/>
      <c r="AWM40" s="214"/>
      <c r="AWN40" s="214"/>
      <c r="AWO40" s="214"/>
      <c r="AWP40" s="214"/>
      <c r="AWQ40" s="214"/>
      <c r="AWR40" s="214"/>
      <c r="AWS40" s="214"/>
      <c r="AWT40" s="214"/>
      <c r="AWU40" s="214"/>
      <c r="AWV40" s="214"/>
      <c r="AWW40" s="214"/>
      <c r="AWX40" s="214"/>
      <c r="AWY40" s="214"/>
      <c r="AWZ40" s="214"/>
      <c r="AXA40" s="214"/>
      <c r="AXB40" s="214"/>
      <c r="AXC40" s="214"/>
      <c r="AXD40" s="214"/>
      <c r="AXE40" s="214"/>
      <c r="AXF40" s="214"/>
      <c r="AXG40" s="214"/>
      <c r="AXH40" s="214"/>
      <c r="AXI40" s="214"/>
      <c r="AXJ40" s="214"/>
      <c r="AXK40" s="214"/>
      <c r="AXL40" s="214"/>
      <c r="AXM40" s="214"/>
      <c r="AXN40" s="214"/>
      <c r="AXO40" s="214"/>
      <c r="AXP40" s="214"/>
      <c r="AXQ40" s="214"/>
      <c r="AXR40" s="214"/>
      <c r="AXS40" s="214"/>
      <c r="AXT40" s="214"/>
      <c r="AXU40" s="214"/>
      <c r="AXV40" s="214"/>
      <c r="AXW40" s="214"/>
      <c r="AXX40" s="214"/>
      <c r="AXY40" s="214"/>
      <c r="AXZ40" s="214"/>
      <c r="AYA40" s="214"/>
      <c r="AYB40" s="214"/>
      <c r="AYC40" s="214"/>
      <c r="AYD40" s="214"/>
      <c r="AYE40" s="214"/>
      <c r="AYF40" s="214"/>
      <c r="AYG40" s="214"/>
      <c r="AYH40" s="214"/>
      <c r="AYI40" s="214"/>
      <c r="AYJ40" s="214"/>
      <c r="AYK40" s="214"/>
      <c r="AYL40" s="214"/>
      <c r="AYM40" s="214"/>
      <c r="AYN40" s="214"/>
      <c r="AYO40" s="214"/>
      <c r="AYP40" s="214"/>
      <c r="AYQ40" s="214"/>
      <c r="AYR40" s="214"/>
      <c r="AYS40" s="214"/>
      <c r="AYT40" s="214"/>
      <c r="AYU40" s="214"/>
      <c r="AYV40" s="214"/>
      <c r="AYW40" s="214"/>
      <c r="AYX40" s="214"/>
      <c r="AYY40" s="214"/>
      <c r="AYZ40" s="214"/>
      <c r="AZA40" s="214"/>
      <c r="AZB40" s="214"/>
      <c r="AZC40" s="214"/>
      <c r="AZD40" s="214"/>
      <c r="AZE40" s="214"/>
      <c r="AZF40" s="214"/>
      <c r="AZG40" s="214"/>
      <c r="AZH40" s="214"/>
      <c r="AZI40" s="214"/>
      <c r="AZJ40" s="214"/>
      <c r="AZK40" s="214"/>
      <c r="AZL40" s="214"/>
      <c r="AZM40" s="214"/>
      <c r="AZN40" s="214"/>
      <c r="AZO40" s="214"/>
      <c r="AZP40" s="214"/>
      <c r="AZQ40" s="214"/>
      <c r="AZR40" s="214"/>
      <c r="AZS40" s="214"/>
      <c r="AZT40" s="214"/>
      <c r="AZU40" s="214"/>
      <c r="AZV40" s="214"/>
      <c r="AZW40" s="214"/>
      <c r="AZX40" s="214"/>
      <c r="AZY40" s="214"/>
      <c r="AZZ40" s="214"/>
      <c r="BAA40" s="214"/>
      <c r="BAB40" s="214"/>
      <c r="BAC40" s="214"/>
      <c r="BAD40" s="214"/>
      <c r="BAE40" s="214"/>
      <c r="BAF40" s="214"/>
      <c r="BAG40" s="214"/>
      <c r="BAH40" s="214"/>
      <c r="BAI40" s="214"/>
      <c r="BAJ40" s="214"/>
      <c r="BAK40" s="214"/>
      <c r="BAL40" s="214"/>
      <c r="BAM40" s="214"/>
      <c r="BAN40" s="214"/>
      <c r="BAO40" s="214"/>
      <c r="BAP40" s="214"/>
      <c r="BAQ40" s="214"/>
      <c r="BAR40" s="214"/>
      <c r="BAS40" s="214"/>
      <c r="BAT40" s="214"/>
      <c r="BAU40" s="214"/>
      <c r="BAV40" s="214"/>
      <c r="BAW40" s="214"/>
      <c r="BAX40" s="214"/>
      <c r="BAY40" s="214"/>
      <c r="BAZ40" s="214"/>
      <c r="BBA40" s="214"/>
      <c r="BBB40" s="214"/>
      <c r="BBC40" s="214"/>
      <c r="BBD40" s="214"/>
      <c r="BBE40" s="214"/>
      <c r="BBF40" s="214"/>
      <c r="BBG40" s="214"/>
      <c r="BBH40" s="214"/>
      <c r="BBI40" s="214"/>
      <c r="BBJ40" s="214"/>
      <c r="BBK40" s="214"/>
      <c r="BBL40" s="214"/>
      <c r="BBM40" s="214"/>
      <c r="BBN40" s="214"/>
      <c r="BBO40" s="214"/>
      <c r="BBP40" s="214"/>
      <c r="BBQ40" s="214"/>
      <c r="BBR40" s="214"/>
      <c r="BBS40" s="214"/>
      <c r="BBT40" s="214"/>
      <c r="BBU40" s="214"/>
      <c r="BBV40" s="214"/>
      <c r="BBW40" s="214"/>
      <c r="BBX40" s="214"/>
      <c r="BBY40" s="214"/>
      <c r="BBZ40" s="214"/>
      <c r="BCA40" s="214"/>
      <c r="BCB40" s="214"/>
      <c r="BCC40" s="214"/>
      <c r="BCD40" s="214"/>
      <c r="BCE40" s="214"/>
      <c r="BCF40" s="214"/>
      <c r="BCG40" s="214"/>
      <c r="BCH40" s="214"/>
      <c r="BCI40" s="214"/>
      <c r="BCJ40" s="214"/>
      <c r="BCK40" s="214"/>
      <c r="BCL40" s="214"/>
      <c r="BCM40" s="214"/>
      <c r="BCN40" s="214"/>
      <c r="BCO40" s="214"/>
      <c r="BCP40" s="214"/>
      <c r="BCQ40" s="214"/>
      <c r="BCR40" s="214"/>
      <c r="BCS40" s="214"/>
      <c r="BCT40" s="214"/>
      <c r="BCU40" s="214"/>
      <c r="BCV40" s="214"/>
      <c r="BCW40" s="214"/>
      <c r="BCX40" s="214"/>
      <c r="BCY40" s="214"/>
      <c r="BCZ40" s="214"/>
      <c r="BDA40" s="214"/>
      <c r="BDB40" s="214"/>
      <c r="BDC40" s="214"/>
      <c r="BDD40" s="214"/>
      <c r="BDE40" s="214"/>
      <c r="BDF40" s="214"/>
      <c r="BDG40" s="214"/>
      <c r="BDH40" s="214"/>
      <c r="BDI40" s="214"/>
      <c r="BDJ40" s="214"/>
      <c r="BDK40" s="214"/>
      <c r="BDL40" s="214"/>
      <c r="BDM40" s="214"/>
      <c r="BDN40" s="214"/>
      <c r="BDO40" s="214"/>
      <c r="BDP40" s="214"/>
      <c r="BDQ40" s="214"/>
      <c r="BDR40" s="214"/>
      <c r="BDS40" s="214"/>
      <c r="BDT40" s="214"/>
      <c r="BDU40" s="214"/>
      <c r="BDV40" s="214"/>
      <c r="BDW40" s="214"/>
      <c r="BDX40" s="214"/>
      <c r="BDY40" s="214"/>
      <c r="BDZ40" s="214"/>
      <c r="BEA40" s="214"/>
      <c r="BEB40" s="214"/>
      <c r="BEC40" s="214"/>
      <c r="BED40" s="214"/>
      <c r="BEE40" s="214"/>
      <c r="BEF40" s="214"/>
      <c r="BEG40" s="214"/>
      <c r="BEH40" s="214"/>
      <c r="BEI40" s="214"/>
      <c r="BEJ40" s="214"/>
      <c r="BEK40" s="214"/>
      <c r="BEL40" s="214"/>
      <c r="BEM40" s="214"/>
      <c r="BEN40" s="214"/>
      <c r="BEO40" s="214"/>
      <c r="BEP40" s="214"/>
      <c r="BEQ40" s="214"/>
      <c r="BER40" s="214"/>
      <c r="BES40" s="214"/>
      <c r="BET40" s="214"/>
      <c r="BEU40" s="214"/>
      <c r="BEV40" s="214"/>
      <c r="BEW40" s="214"/>
      <c r="BEX40" s="214"/>
      <c r="BEY40" s="214"/>
      <c r="BEZ40" s="214"/>
      <c r="BFA40" s="214"/>
      <c r="BFB40" s="214"/>
      <c r="BFC40" s="214"/>
      <c r="BFD40" s="214"/>
      <c r="BFE40" s="214"/>
      <c r="BFF40" s="214"/>
      <c r="BFG40" s="214"/>
      <c r="BFH40" s="214"/>
      <c r="BFI40" s="214"/>
      <c r="BFJ40" s="214"/>
      <c r="BFK40" s="214"/>
      <c r="BFL40" s="214"/>
      <c r="BFM40" s="214"/>
      <c r="BFN40" s="214"/>
      <c r="BFO40" s="214"/>
      <c r="BFP40" s="214"/>
      <c r="BFQ40" s="214"/>
      <c r="BFR40" s="214"/>
      <c r="BFS40" s="214"/>
      <c r="BFT40" s="214"/>
      <c r="BFU40" s="214"/>
      <c r="BFV40" s="214"/>
      <c r="BFW40" s="214"/>
      <c r="BFX40" s="214"/>
      <c r="BFY40" s="214"/>
      <c r="BFZ40" s="214"/>
      <c r="BGA40" s="214"/>
      <c r="BGB40" s="214"/>
      <c r="BGC40" s="214"/>
      <c r="BGD40" s="214"/>
      <c r="BGE40" s="214"/>
      <c r="BGF40" s="214"/>
      <c r="BGG40" s="214"/>
      <c r="BGH40" s="214"/>
      <c r="BGI40" s="214"/>
      <c r="BGJ40" s="214"/>
      <c r="BGK40" s="214"/>
      <c r="BGL40" s="214"/>
      <c r="BGM40" s="214"/>
      <c r="BGN40" s="214"/>
      <c r="BGO40" s="214"/>
      <c r="BGP40" s="214"/>
      <c r="BGQ40" s="214"/>
      <c r="BGR40" s="214"/>
      <c r="BGS40" s="214"/>
      <c r="BGT40" s="214"/>
      <c r="BGU40" s="214"/>
      <c r="BGV40" s="214"/>
      <c r="BGW40" s="214"/>
      <c r="BGX40" s="214"/>
      <c r="BGY40" s="214"/>
      <c r="BGZ40" s="214"/>
      <c r="BHA40" s="214"/>
      <c r="BHB40" s="214"/>
      <c r="BHC40" s="214"/>
      <c r="BHD40" s="214"/>
      <c r="BHE40" s="214"/>
      <c r="BHF40" s="214"/>
      <c r="BHG40" s="214"/>
      <c r="BHH40" s="214"/>
      <c r="BHI40" s="214"/>
      <c r="BHJ40" s="214"/>
      <c r="BHK40" s="214"/>
      <c r="BHL40" s="214"/>
      <c r="BHM40" s="214"/>
      <c r="BHN40" s="214"/>
      <c r="BHO40" s="214"/>
      <c r="BHP40" s="214"/>
      <c r="BHQ40" s="214"/>
      <c r="BHR40" s="214"/>
      <c r="BHS40" s="214"/>
      <c r="BHT40" s="214"/>
      <c r="BHU40" s="214"/>
      <c r="BHV40" s="214"/>
      <c r="BHW40" s="214"/>
      <c r="BHX40" s="214"/>
      <c r="BHY40" s="214"/>
      <c r="BHZ40" s="214"/>
      <c r="BIA40" s="214"/>
      <c r="BIB40" s="214"/>
      <c r="BIC40" s="214"/>
      <c r="BID40" s="214"/>
      <c r="BIE40" s="214"/>
      <c r="BIF40" s="214"/>
      <c r="BIG40" s="214"/>
      <c r="BIH40" s="214"/>
      <c r="BII40" s="214"/>
      <c r="BIJ40" s="214"/>
      <c r="BIK40" s="214"/>
      <c r="BIL40" s="214"/>
      <c r="BIM40" s="214"/>
      <c r="BIN40" s="214"/>
      <c r="BIO40" s="214"/>
      <c r="BIP40" s="214"/>
      <c r="BIQ40" s="214"/>
      <c r="BIR40" s="214"/>
      <c r="BIS40" s="214"/>
      <c r="BIT40" s="214"/>
      <c r="BIU40" s="214"/>
      <c r="BIV40" s="214"/>
      <c r="BIW40" s="214"/>
      <c r="BIX40" s="214"/>
      <c r="BIY40" s="214"/>
      <c r="BIZ40" s="214"/>
      <c r="BJA40" s="214"/>
      <c r="BJB40" s="214"/>
      <c r="BJC40" s="214"/>
      <c r="BJD40" s="214"/>
      <c r="BJE40" s="214"/>
      <c r="BJF40" s="214"/>
      <c r="BJG40" s="214"/>
      <c r="BJH40" s="214"/>
      <c r="BJI40" s="214"/>
      <c r="BJJ40" s="214"/>
      <c r="BJK40" s="214"/>
      <c r="BJL40" s="214"/>
      <c r="BJM40" s="214"/>
      <c r="BJN40" s="214"/>
      <c r="BJO40" s="214"/>
      <c r="BJP40" s="214"/>
      <c r="BJQ40" s="214"/>
      <c r="BJR40" s="214"/>
      <c r="BJS40" s="214"/>
      <c r="BJT40" s="214"/>
      <c r="BJU40" s="214"/>
      <c r="BJV40" s="214"/>
      <c r="BJW40" s="214"/>
      <c r="BJX40" s="214"/>
      <c r="BJY40" s="214"/>
      <c r="BJZ40" s="214"/>
      <c r="BKA40" s="214"/>
      <c r="BKB40" s="214"/>
      <c r="BKC40" s="214"/>
      <c r="BKD40" s="214"/>
      <c r="BKE40" s="214"/>
      <c r="BKF40" s="214"/>
      <c r="BKG40" s="214"/>
      <c r="BKH40" s="214"/>
      <c r="BKI40" s="214"/>
      <c r="BKJ40" s="214"/>
      <c r="BKK40" s="214"/>
      <c r="BKL40" s="214"/>
      <c r="BKM40" s="214"/>
      <c r="BKN40" s="214"/>
      <c r="BKO40" s="214"/>
      <c r="BKP40" s="214"/>
      <c r="BKQ40" s="214"/>
      <c r="BKR40" s="214"/>
      <c r="BKS40" s="214"/>
      <c r="BKT40" s="214"/>
      <c r="BKU40" s="214"/>
      <c r="BKV40" s="214"/>
      <c r="BKW40" s="214"/>
      <c r="BKX40" s="214"/>
      <c r="BKY40" s="214"/>
      <c r="BKZ40" s="214"/>
      <c r="BLA40" s="214"/>
      <c r="BLB40" s="214"/>
      <c r="BLC40" s="214"/>
      <c r="BLD40" s="214"/>
      <c r="BLE40" s="214"/>
      <c r="BLF40" s="214"/>
      <c r="BLG40" s="214"/>
      <c r="BLH40" s="214"/>
      <c r="BLI40" s="214"/>
      <c r="BLJ40" s="214"/>
      <c r="BLK40" s="214"/>
      <c r="BLL40" s="214"/>
      <c r="BLM40" s="214"/>
      <c r="BLN40" s="214"/>
      <c r="BLO40" s="214"/>
      <c r="BLP40" s="231"/>
    </row>
    <row r="41" spans="1:1680" s="232" customFormat="1" ht="21.75" customHeight="1" x14ac:dyDescent="0.25">
      <c r="A41" s="462">
        <v>6</v>
      </c>
      <c r="B41" s="453" t="s">
        <v>480</v>
      </c>
      <c r="C41" s="456" t="s">
        <v>341</v>
      </c>
      <c r="D41" s="233" t="s">
        <v>41</v>
      </c>
      <c r="E41" s="234">
        <f>SUM(E42:E45)</f>
        <v>60</v>
      </c>
      <c r="F41" s="234">
        <f>F44</f>
        <v>0</v>
      </c>
      <c r="G41" s="222">
        <f t="shared" ref="G41" si="9">F41/E41*100</f>
        <v>0</v>
      </c>
      <c r="H41" s="465"/>
      <c r="I41" s="439" t="s">
        <v>481</v>
      </c>
      <c r="J41" s="447"/>
      <c r="K41" s="444"/>
      <c r="L41" s="447"/>
      <c r="M41" s="439" t="s">
        <v>482</v>
      </c>
      <c r="N41" s="439" t="s">
        <v>483</v>
      </c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  <c r="GT41" s="214"/>
      <c r="GU41" s="214"/>
      <c r="GV41" s="214"/>
      <c r="GW41" s="214"/>
      <c r="GX41" s="214"/>
      <c r="GY41" s="214"/>
      <c r="GZ41" s="214"/>
      <c r="HA41" s="214"/>
      <c r="HB41" s="214"/>
      <c r="HC41" s="214"/>
      <c r="HD41" s="214"/>
      <c r="HE41" s="214"/>
      <c r="HF41" s="214"/>
      <c r="HG41" s="214"/>
      <c r="HH41" s="214"/>
      <c r="HI41" s="214"/>
      <c r="HJ41" s="214"/>
      <c r="HK41" s="214"/>
      <c r="HL41" s="214"/>
      <c r="HM41" s="214"/>
      <c r="HN41" s="214"/>
      <c r="HO41" s="214"/>
      <c r="HP41" s="214"/>
      <c r="HQ41" s="214"/>
      <c r="HR41" s="214"/>
      <c r="HS41" s="214"/>
      <c r="HT41" s="214"/>
      <c r="HU41" s="214"/>
      <c r="HV41" s="214"/>
      <c r="HW41" s="214"/>
      <c r="HX41" s="214"/>
      <c r="HY41" s="214"/>
      <c r="HZ41" s="214"/>
      <c r="IA41" s="214"/>
      <c r="IB41" s="214"/>
      <c r="IC41" s="214"/>
      <c r="ID41" s="214"/>
      <c r="IE41" s="214"/>
      <c r="IF41" s="214"/>
      <c r="IG41" s="214"/>
      <c r="IH41" s="214"/>
      <c r="II41" s="214"/>
      <c r="IJ41" s="214"/>
      <c r="IK41" s="214"/>
      <c r="IL41" s="214"/>
      <c r="IM41" s="214"/>
      <c r="IN41" s="214"/>
      <c r="IO41" s="214"/>
      <c r="IP41" s="214"/>
      <c r="IQ41" s="214"/>
      <c r="IR41" s="214"/>
      <c r="IS41" s="214"/>
      <c r="IT41" s="214"/>
      <c r="IU41" s="214"/>
      <c r="IV41" s="214"/>
      <c r="IW41" s="214"/>
      <c r="IX41" s="214"/>
      <c r="IY41" s="214"/>
      <c r="IZ41" s="214"/>
      <c r="JA41" s="214"/>
      <c r="JB41" s="214"/>
      <c r="JC41" s="214"/>
      <c r="JD41" s="214"/>
      <c r="JE41" s="214"/>
      <c r="JF41" s="214"/>
      <c r="JG41" s="214"/>
      <c r="JH41" s="214"/>
      <c r="JI41" s="214"/>
      <c r="JJ41" s="214"/>
      <c r="JK41" s="214"/>
      <c r="JL41" s="214"/>
      <c r="JM41" s="214"/>
      <c r="JN41" s="214"/>
      <c r="JO41" s="214"/>
      <c r="JP41" s="214"/>
      <c r="JQ41" s="214"/>
      <c r="JR41" s="214"/>
      <c r="JS41" s="214"/>
      <c r="JT41" s="214"/>
      <c r="JU41" s="214"/>
      <c r="JV41" s="214"/>
      <c r="JW41" s="214"/>
      <c r="JX41" s="214"/>
      <c r="JY41" s="214"/>
      <c r="JZ41" s="214"/>
      <c r="KA41" s="214"/>
      <c r="KB41" s="214"/>
      <c r="KC41" s="214"/>
      <c r="KD41" s="214"/>
      <c r="KE41" s="214"/>
      <c r="KF41" s="214"/>
      <c r="KG41" s="214"/>
      <c r="KH41" s="214"/>
      <c r="KI41" s="214"/>
      <c r="KJ41" s="214"/>
      <c r="KK41" s="214"/>
      <c r="KL41" s="214"/>
      <c r="KM41" s="214"/>
      <c r="KN41" s="214"/>
      <c r="KO41" s="214"/>
      <c r="KP41" s="214"/>
      <c r="KQ41" s="214"/>
      <c r="KR41" s="214"/>
      <c r="KS41" s="214"/>
      <c r="KT41" s="214"/>
      <c r="KU41" s="214"/>
      <c r="KV41" s="214"/>
      <c r="KW41" s="214"/>
      <c r="KX41" s="214"/>
      <c r="KY41" s="214"/>
      <c r="KZ41" s="214"/>
      <c r="LA41" s="214"/>
      <c r="LB41" s="214"/>
      <c r="LC41" s="214"/>
      <c r="LD41" s="214"/>
      <c r="LE41" s="214"/>
      <c r="LF41" s="214"/>
      <c r="LG41" s="214"/>
      <c r="LH41" s="214"/>
      <c r="LI41" s="214"/>
      <c r="LJ41" s="214"/>
      <c r="LK41" s="214"/>
      <c r="LL41" s="214"/>
      <c r="LM41" s="214"/>
      <c r="LN41" s="214"/>
      <c r="LO41" s="214"/>
      <c r="LP41" s="214"/>
      <c r="LQ41" s="214"/>
      <c r="LR41" s="214"/>
      <c r="LS41" s="214"/>
      <c r="LT41" s="214"/>
      <c r="LU41" s="214"/>
      <c r="LV41" s="214"/>
      <c r="LW41" s="214"/>
      <c r="LX41" s="214"/>
      <c r="LY41" s="214"/>
      <c r="LZ41" s="214"/>
      <c r="MA41" s="214"/>
      <c r="MB41" s="214"/>
      <c r="MC41" s="214"/>
      <c r="MD41" s="214"/>
      <c r="ME41" s="214"/>
      <c r="MF41" s="214"/>
      <c r="MG41" s="214"/>
      <c r="MH41" s="214"/>
      <c r="MI41" s="214"/>
      <c r="MJ41" s="214"/>
      <c r="MK41" s="214"/>
      <c r="ML41" s="214"/>
      <c r="MM41" s="214"/>
      <c r="MN41" s="214"/>
      <c r="MO41" s="214"/>
      <c r="MP41" s="214"/>
      <c r="MQ41" s="214"/>
      <c r="MR41" s="214"/>
      <c r="MS41" s="214"/>
      <c r="MT41" s="214"/>
      <c r="MU41" s="214"/>
      <c r="MV41" s="214"/>
      <c r="MW41" s="214"/>
      <c r="MX41" s="214"/>
      <c r="MY41" s="214"/>
      <c r="MZ41" s="214"/>
      <c r="NA41" s="214"/>
      <c r="NB41" s="214"/>
      <c r="NC41" s="214"/>
      <c r="ND41" s="214"/>
      <c r="NE41" s="214"/>
      <c r="NF41" s="214"/>
      <c r="NG41" s="214"/>
      <c r="NH41" s="214"/>
      <c r="NI41" s="214"/>
      <c r="NJ41" s="214"/>
      <c r="NK41" s="214"/>
      <c r="NL41" s="214"/>
      <c r="NM41" s="214"/>
      <c r="NN41" s="214"/>
      <c r="NO41" s="214"/>
      <c r="NP41" s="214"/>
      <c r="NQ41" s="214"/>
      <c r="NR41" s="214"/>
      <c r="NS41" s="214"/>
      <c r="NT41" s="214"/>
      <c r="NU41" s="214"/>
      <c r="NV41" s="214"/>
      <c r="NW41" s="214"/>
      <c r="NX41" s="214"/>
      <c r="NY41" s="214"/>
      <c r="NZ41" s="214"/>
      <c r="OA41" s="214"/>
      <c r="OB41" s="214"/>
      <c r="OC41" s="214"/>
      <c r="OD41" s="214"/>
      <c r="OE41" s="214"/>
      <c r="OF41" s="214"/>
      <c r="OG41" s="214"/>
      <c r="OH41" s="214"/>
      <c r="OI41" s="214"/>
      <c r="OJ41" s="214"/>
      <c r="OK41" s="214"/>
      <c r="OL41" s="214"/>
      <c r="OM41" s="214"/>
      <c r="ON41" s="214"/>
      <c r="OO41" s="214"/>
      <c r="OP41" s="214"/>
      <c r="OQ41" s="214"/>
      <c r="OR41" s="214"/>
      <c r="OS41" s="214"/>
      <c r="OT41" s="214"/>
      <c r="OU41" s="214"/>
      <c r="OV41" s="214"/>
      <c r="OW41" s="214"/>
      <c r="OX41" s="214"/>
      <c r="OY41" s="214"/>
      <c r="OZ41" s="214"/>
      <c r="PA41" s="214"/>
      <c r="PB41" s="214"/>
      <c r="PC41" s="214"/>
      <c r="PD41" s="214"/>
      <c r="PE41" s="214"/>
      <c r="PF41" s="214"/>
      <c r="PG41" s="214"/>
      <c r="PH41" s="214"/>
      <c r="PI41" s="214"/>
      <c r="PJ41" s="214"/>
      <c r="PK41" s="214"/>
      <c r="PL41" s="214"/>
      <c r="PM41" s="214"/>
      <c r="PN41" s="214"/>
      <c r="PO41" s="214"/>
      <c r="PP41" s="214"/>
      <c r="PQ41" s="214"/>
      <c r="PR41" s="214"/>
      <c r="PS41" s="214"/>
      <c r="PT41" s="214"/>
      <c r="PU41" s="214"/>
      <c r="PV41" s="214"/>
      <c r="PW41" s="214"/>
      <c r="PX41" s="214"/>
      <c r="PY41" s="214"/>
      <c r="PZ41" s="214"/>
      <c r="QA41" s="214"/>
      <c r="QB41" s="214"/>
      <c r="QC41" s="214"/>
      <c r="QD41" s="214"/>
      <c r="QE41" s="214"/>
      <c r="QF41" s="214"/>
      <c r="QG41" s="214"/>
      <c r="QH41" s="214"/>
      <c r="QI41" s="214"/>
      <c r="QJ41" s="214"/>
      <c r="QK41" s="214"/>
      <c r="QL41" s="214"/>
      <c r="QM41" s="214"/>
      <c r="QN41" s="214"/>
      <c r="QO41" s="214"/>
      <c r="QP41" s="214"/>
      <c r="QQ41" s="214"/>
      <c r="QR41" s="214"/>
      <c r="QS41" s="214"/>
      <c r="QT41" s="214"/>
      <c r="QU41" s="214"/>
      <c r="QV41" s="214"/>
      <c r="QW41" s="214"/>
      <c r="QX41" s="214"/>
      <c r="QY41" s="214"/>
      <c r="QZ41" s="214"/>
      <c r="RA41" s="214"/>
      <c r="RB41" s="214"/>
      <c r="RC41" s="214"/>
      <c r="RD41" s="214"/>
      <c r="RE41" s="214"/>
      <c r="RF41" s="214"/>
      <c r="RG41" s="214"/>
      <c r="RH41" s="214"/>
      <c r="RI41" s="214"/>
      <c r="RJ41" s="214"/>
      <c r="RK41" s="214"/>
      <c r="RL41" s="214"/>
      <c r="RM41" s="214"/>
      <c r="RN41" s="214"/>
      <c r="RO41" s="214"/>
      <c r="RP41" s="214"/>
      <c r="RQ41" s="214"/>
      <c r="RR41" s="214"/>
      <c r="RS41" s="214"/>
      <c r="RT41" s="214"/>
      <c r="RU41" s="214"/>
      <c r="RV41" s="214"/>
      <c r="RW41" s="214"/>
      <c r="RX41" s="214"/>
      <c r="RY41" s="214"/>
      <c r="RZ41" s="214"/>
      <c r="SA41" s="214"/>
      <c r="SB41" s="214"/>
      <c r="SC41" s="214"/>
      <c r="SD41" s="214"/>
      <c r="SE41" s="214"/>
      <c r="SF41" s="214"/>
      <c r="SG41" s="214"/>
      <c r="SH41" s="214"/>
      <c r="SI41" s="214"/>
      <c r="SJ41" s="214"/>
      <c r="SK41" s="214"/>
      <c r="SL41" s="214"/>
      <c r="SM41" s="214"/>
      <c r="SN41" s="214"/>
      <c r="SO41" s="214"/>
      <c r="SP41" s="214"/>
      <c r="SQ41" s="214"/>
      <c r="SR41" s="214"/>
      <c r="SS41" s="214"/>
      <c r="ST41" s="214"/>
      <c r="SU41" s="214"/>
      <c r="SV41" s="214"/>
      <c r="SW41" s="214"/>
      <c r="SX41" s="214"/>
      <c r="SY41" s="214"/>
      <c r="SZ41" s="214"/>
      <c r="TA41" s="214"/>
      <c r="TB41" s="214"/>
      <c r="TC41" s="214"/>
      <c r="TD41" s="214"/>
      <c r="TE41" s="214"/>
      <c r="TF41" s="214"/>
      <c r="TG41" s="214"/>
      <c r="TH41" s="214"/>
      <c r="TI41" s="214"/>
      <c r="TJ41" s="214"/>
      <c r="TK41" s="214"/>
      <c r="TL41" s="214"/>
      <c r="TM41" s="214"/>
      <c r="TN41" s="214"/>
      <c r="TO41" s="214"/>
      <c r="TP41" s="214"/>
      <c r="TQ41" s="214"/>
      <c r="TR41" s="214"/>
      <c r="TS41" s="214"/>
      <c r="TT41" s="214"/>
      <c r="TU41" s="214"/>
      <c r="TV41" s="214"/>
      <c r="TW41" s="214"/>
      <c r="TX41" s="214"/>
      <c r="TY41" s="214"/>
      <c r="TZ41" s="214"/>
      <c r="UA41" s="214"/>
      <c r="UB41" s="214"/>
      <c r="UC41" s="214"/>
      <c r="UD41" s="214"/>
      <c r="UE41" s="214"/>
      <c r="UF41" s="214"/>
      <c r="UG41" s="214"/>
      <c r="UH41" s="214"/>
      <c r="UI41" s="214"/>
      <c r="UJ41" s="214"/>
      <c r="UK41" s="214"/>
      <c r="UL41" s="214"/>
      <c r="UM41" s="214"/>
      <c r="UN41" s="214"/>
      <c r="UO41" s="214"/>
      <c r="UP41" s="214"/>
      <c r="UQ41" s="214"/>
      <c r="UR41" s="214"/>
      <c r="US41" s="214"/>
      <c r="UT41" s="214"/>
      <c r="UU41" s="214"/>
      <c r="UV41" s="214"/>
      <c r="UW41" s="214"/>
      <c r="UX41" s="214"/>
      <c r="UY41" s="214"/>
      <c r="UZ41" s="214"/>
      <c r="VA41" s="214"/>
      <c r="VB41" s="214"/>
      <c r="VC41" s="214"/>
      <c r="VD41" s="214"/>
      <c r="VE41" s="214"/>
      <c r="VF41" s="214"/>
      <c r="VG41" s="214"/>
      <c r="VH41" s="214"/>
      <c r="VI41" s="214"/>
      <c r="VJ41" s="214"/>
      <c r="VK41" s="214"/>
      <c r="VL41" s="214"/>
      <c r="VM41" s="214"/>
      <c r="VN41" s="214"/>
      <c r="VO41" s="214"/>
      <c r="VP41" s="214"/>
      <c r="VQ41" s="214"/>
      <c r="VR41" s="214"/>
      <c r="VS41" s="214"/>
      <c r="VT41" s="214"/>
      <c r="VU41" s="214"/>
      <c r="VV41" s="214"/>
      <c r="VW41" s="214"/>
      <c r="VX41" s="214"/>
      <c r="VY41" s="214"/>
      <c r="VZ41" s="214"/>
      <c r="WA41" s="214"/>
      <c r="WB41" s="214"/>
      <c r="WC41" s="214"/>
      <c r="WD41" s="214"/>
      <c r="WE41" s="214"/>
      <c r="WF41" s="214"/>
      <c r="WG41" s="214"/>
      <c r="WH41" s="214"/>
      <c r="WI41" s="214"/>
      <c r="WJ41" s="214"/>
      <c r="WK41" s="214"/>
      <c r="WL41" s="214"/>
      <c r="WM41" s="214"/>
      <c r="WN41" s="214"/>
      <c r="WO41" s="214"/>
      <c r="WP41" s="214"/>
      <c r="WQ41" s="214"/>
      <c r="WR41" s="214"/>
      <c r="WS41" s="214"/>
      <c r="WT41" s="214"/>
      <c r="WU41" s="214"/>
      <c r="WV41" s="214"/>
      <c r="WW41" s="214"/>
      <c r="WX41" s="214"/>
      <c r="WY41" s="214"/>
      <c r="WZ41" s="214"/>
      <c r="XA41" s="214"/>
      <c r="XB41" s="214"/>
      <c r="XC41" s="214"/>
      <c r="XD41" s="214"/>
      <c r="XE41" s="214"/>
      <c r="XF41" s="214"/>
      <c r="XG41" s="214"/>
      <c r="XH41" s="214"/>
      <c r="XI41" s="214"/>
      <c r="XJ41" s="214"/>
      <c r="XK41" s="214"/>
      <c r="XL41" s="214"/>
      <c r="XM41" s="214"/>
      <c r="XN41" s="214"/>
      <c r="XO41" s="214"/>
      <c r="XP41" s="214"/>
      <c r="XQ41" s="214"/>
      <c r="XR41" s="214"/>
      <c r="XS41" s="214"/>
      <c r="XT41" s="214"/>
      <c r="XU41" s="214"/>
      <c r="XV41" s="214"/>
      <c r="XW41" s="214"/>
      <c r="XX41" s="214"/>
      <c r="XY41" s="214"/>
      <c r="XZ41" s="214"/>
      <c r="YA41" s="214"/>
      <c r="YB41" s="214"/>
      <c r="YC41" s="214"/>
      <c r="YD41" s="214"/>
      <c r="YE41" s="214"/>
      <c r="YF41" s="214"/>
      <c r="YG41" s="214"/>
      <c r="YH41" s="214"/>
      <c r="YI41" s="214"/>
      <c r="YJ41" s="214"/>
      <c r="YK41" s="214"/>
      <c r="YL41" s="214"/>
      <c r="YM41" s="214"/>
      <c r="YN41" s="214"/>
      <c r="YO41" s="214"/>
      <c r="YP41" s="214"/>
      <c r="YQ41" s="214"/>
      <c r="YR41" s="214"/>
      <c r="YS41" s="214"/>
      <c r="YT41" s="214"/>
      <c r="YU41" s="214"/>
      <c r="YV41" s="214"/>
      <c r="YW41" s="214"/>
      <c r="YX41" s="214"/>
      <c r="YY41" s="214"/>
      <c r="YZ41" s="214"/>
      <c r="ZA41" s="214"/>
      <c r="ZB41" s="214"/>
      <c r="ZC41" s="214"/>
      <c r="ZD41" s="214"/>
      <c r="ZE41" s="214"/>
      <c r="ZF41" s="214"/>
      <c r="ZG41" s="214"/>
      <c r="ZH41" s="214"/>
      <c r="ZI41" s="214"/>
      <c r="ZJ41" s="214"/>
      <c r="ZK41" s="214"/>
      <c r="ZL41" s="214"/>
      <c r="ZM41" s="214"/>
      <c r="ZN41" s="214"/>
      <c r="ZO41" s="214"/>
      <c r="ZP41" s="214"/>
      <c r="ZQ41" s="214"/>
      <c r="ZR41" s="214"/>
      <c r="ZS41" s="214"/>
      <c r="ZT41" s="214"/>
      <c r="ZU41" s="214"/>
      <c r="ZV41" s="214"/>
      <c r="ZW41" s="214"/>
      <c r="ZX41" s="214"/>
      <c r="ZY41" s="214"/>
      <c r="ZZ41" s="214"/>
      <c r="AAA41" s="214"/>
      <c r="AAB41" s="214"/>
      <c r="AAC41" s="214"/>
      <c r="AAD41" s="214"/>
      <c r="AAE41" s="214"/>
      <c r="AAF41" s="214"/>
      <c r="AAG41" s="214"/>
      <c r="AAH41" s="214"/>
      <c r="AAI41" s="214"/>
      <c r="AAJ41" s="214"/>
      <c r="AAK41" s="214"/>
      <c r="AAL41" s="214"/>
      <c r="AAM41" s="214"/>
      <c r="AAN41" s="214"/>
      <c r="AAO41" s="214"/>
      <c r="AAP41" s="214"/>
      <c r="AAQ41" s="214"/>
      <c r="AAR41" s="214"/>
      <c r="AAS41" s="214"/>
      <c r="AAT41" s="214"/>
      <c r="AAU41" s="214"/>
      <c r="AAV41" s="214"/>
      <c r="AAW41" s="214"/>
      <c r="AAX41" s="214"/>
      <c r="AAY41" s="214"/>
      <c r="AAZ41" s="214"/>
      <c r="ABA41" s="214"/>
      <c r="ABB41" s="214"/>
      <c r="ABC41" s="214"/>
      <c r="ABD41" s="214"/>
      <c r="ABE41" s="214"/>
      <c r="ABF41" s="214"/>
      <c r="ABG41" s="214"/>
      <c r="ABH41" s="214"/>
      <c r="ABI41" s="214"/>
      <c r="ABJ41" s="214"/>
      <c r="ABK41" s="214"/>
      <c r="ABL41" s="214"/>
      <c r="ABM41" s="214"/>
      <c r="ABN41" s="214"/>
      <c r="ABO41" s="214"/>
      <c r="ABP41" s="214"/>
      <c r="ABQ41" s="214"/>
      <c r="ABR41" s="214"/>
      <c r="ABS41" s="214"/>
      <c r="ABT41" s="214"/>
      <c r="ABU41" s="214"/>
      <c r="ABV41" s="214"/>
      <c r="ABW41" s="214"/>
      <c r="ABX41" s="214"/>
      <c r="ABY41" s="214"/>
      <c r="ABZ41" s="214"/>
      <c r="ACA41" s="214"/>
      <c r="ACB41" s="214"/>
      <c r="ACC41" s="214"/>
      <c r="ACD41" s="214"/>
      <c r="ACE41" s="214"/>
      <c r="ACF41" s="214"/>
      <c r="ACG41" s="214"/>
      <c r="ACH41" s="214"/>
      <c r="ACI41" s="214"/>
      <c r="ACJ41" s="214"/>
      <c r="ACK41" s="214"/>
      <c r="ACL41" s="214"/>
      <c r="ACM41" s="214"/>
      <c r="ACN41" s="214"/>
      <c r="ACO41" s="214"/>
      <c r="ACP41" s="214"/>
      <c r="ACQ41" s="214"/>
      <c r="ACR41" s="214"/>
      <c r="ACS41" s="214"/>
      <c r="ACT41" s="214"/>
      <c r="ACU41" s="214"/>
      <c r="ACV41" s="214"/>
      <c r="ACW41" s="214"/>
      <c r="ACX41" s="214"/>
      <c r="ACY41" s="214"/>
      <c r="ACZ41" s="214"/>
      <c r="ADA41" s="214"/>
      <c r="ADB41" s="214"/>
      <c r="ADC41" s="214"/>
      <c r="ADD41" s="214"/>
      <c r="ADE41" s="214"/>
      <c r="ADF41" s="214"/>
      <c r="ADG41" s="214"/>
      <c r="ADH41" s="214"/>
      <c r="ADI41" s="214"/>
      <c r="ADJ41" s="214"/>
      <c r="ADK41" s="214"/>
      <c r="ADL41" s="214"/>
      <c r="ADM41" s="214"/>
      <c r="ADN41" s="214"/>
      <c r="ADO41" s="214"/>
      <c r="ADP41" s="214"/>
      <c r="ADQ41" s="214"/>
      <c r="ADR41" s="214"/>
      <c r="ADS41" s="214"/>
      <c r="ADT41" s="214"/>
      <c r="ADU41" s="214"/>
      <c r="ADV41" s="214"/>
      <c r="ADW41" s="214"/>
      <c r="ADX41" s="214"/>
      <c r="ADY41" s="214"/>
      <c r="ADZ41" s="214"/>
      <c r="AEA41" s="214"/>
      <c r="AEB41" s="214"/>
      <c r="AEC41" s="214"/>
      <c r="AED41" s="214"/>
      <c r="AEE41" s="214"/>
      <c r="AEF41" s="214"/>
      <c r="AEG41" s="214"/>
      <c r="AEH41" s="214"/>
      <c r="AEI41" s="214"/>
      <c r="AEJ41" s="214"/>
      <c r="AEK41" s="214"/>
      <c r="AEL41" s="214"/>
      <c r="AEM41" s="214"/>
      <c r="AEN41" s="214"/>
      <c r="AEO41" s="214"/>
      <c r="AEP41" s="214"/>
      <c r="AEQ41" s="214"/>
      <c r="AER41" s="214"/>
      <c r="AES41" s="214"/>
      <c r="AET41" s="214"/>
      <c r="AEU41" s="214"/>
      <c r="AEV41" s="214"/>
      <c r="AEW41" s="214"/>
      <c r="AEX41" s="214"/>
      <c r="AEY41" s="214"/>
      <c r="AEZ41" s="214"/>
      <c r="AFA41" s="214"/>
      <c r="AFB41" s="214"/>
      <c r="AFC41" s="214"/>
      <c r="AFD41" s="214"/>
      <c r="AFE41" s="214"/>
      <c r="AFF41" s="214"/>
      <c r="AFG41" s="214"/>
      <c r="AFH41" s="214"/>
      <c r="AFI41" s="214"/>
      <c r="AFJ41" s="214"/>
      <c r="AFK41" s="214"/>
      <c r="AFL41" s="214"/>
      <c r="AFM41" s="214"/>
      <c r="AFN41" s="214"/>
      <c r="AFO41" s="214"/>
      <c r="AFP41" s="214"/>
      <c r="AFQ41" s="214"/>
      <c r="AFR41" s="214"/>
      <c r="AFS41" s="214"/>
      <c r="AFT41" s="214"/>
      <c r="AFU41" s="214"/>
      <c r="AFV41" s="214"/>
      <c r="AFW41" s="214"/>
      <c r="AFX41" s="214"/>
      <c r="AFY41" s="214"/>
      <c r="AFZ41" s="214"/>
      <c r="AGA41" s="214"/>
      <c r="AGB41" s="214"/>
      <c r="AGC41" s="214"/>
      <c r="AGD41" s="214"/>
      <c r="AGE41" s="214"/>
      <c r="AGF41" s="214"/>
      <c r="AGG41" s="214"/>
      <c r="AGH41" s="214"/>
      <c r="AGI41" s="214"/>
      <c r="AGJ41" s="214"/>
      <c r="AGK41" s="214"/>
      <c r="AGL41" s="214"/>
      <c r="AGM41" s="214"/>
      <c r="AGN41" s="214"/>
      <c r="AGO41" s="214"/>
      <c r="AGP41" s="214"/>
      <c r="AGQ41" s="214"/>
      <c r="AGR41" s="214"/>
      <c r="AGS41" s="214"/>
      <c r="AGT41" s="214"/>
      <c r="AGU41" s="214"/>
      <c r="AGV41" s="214"/>
      <c r="AGW41" s="214"/>
      <c r="AGX41" s="214"/>
      <c r="AGY41" s="214"/>
      <c r="AGZ41" s="214"/>
      <c r="AHA41" s="214"/>
      <c r="AHB41" s="214"/>
      <c r="AHC41" s="214"/>
      <c r="AHD41" s="214"/>
      <c r="AHE41" s="214"/>
      <c r="AHF41" s="214"/>
      <c r="AHG41" s="214"/>
      <c r="AHH41" s="214"/>
      <c r="AHI41" s="214"/>
      <c r="AHJ41" s="214"/>
      <c r="AHK41" s="214"/>
      <c r="AHL41" s="214"/>
      <c r="AHM41" s="214"/>
      <c r="AHN41" s="214"/>
      <c r="AHO41" s="214"/>
      <c r="AHP41" s="214"/>
      <c r="AHQ41" s="214"/>
      <c r="AHR41" s="214"/>
      <c r="AHS41" s="214"/>
      <c r="AHT41" s="214"/>
      <c r="AHU41" s="214"/>
      <c r="AHV41" s="214"/>
      <c r="AHW41" s="214"/>
      <c r="AHX41" s="214"/>
      <c r="AHY41" s="214"/>
      <c r="AHZ41" s="214"/>
      <c r="AIA41" s="214"/>
      <c r="AIB41" s="214"/>
      <c r="AIC41" s="214"/>
      <c r="AID41" s="214"/>
      <c r="AIE41" s="214"/>
      <c r="AIF41" s="214"/>
      <c r="AIG41" s="214"/>
      <c r="AIH41" s="214"/>
      <c r="AII41" s="214"/>
      <c r="AIJ41" s="214"/>
      <c r="AIK41" s="214"/>
      <c r="AIL41" s="214"/>
      <c r="AIM41" s="214"/>
      <c r="AIN41" s="214"/>
      <c r="AIO41" s="214"/>
      <c r="AIP41" s="214"/>
      <c r="AIQ41" s="214"/>
      <c r="AIR41" s="214"/>
      <c r="AIS41" s="214"/>
      <c r="AIT41" s="214"/>
      <c r="AIU41" s="214"/>
      <c r="AIV41" s="214"/>
      <c r="AIW41" s="214"/>
      <c r="AIX41" s="214"/>
      <c r="AIY41" s="214"/>
      <c r="AIZ41" s="214"/>
      <c r="AJA41" s="214"/>
      <c r="AJB41" s="214"/>
      <c r="AJC41" s="214"/>
      <c r="AJD41" s="214"/>
      <c r="AJE41" s="214"/>
      <c r="AJF41" s="214"/>
      <c r="AJG41" s="214"/>
      <c r="AJH41" s="214"/>
      <c r="AJI41" s="214"/>
      <c r="AJJ41" s="214"/>
      <c r="AJK41" s="214"/>
      <c r="AJL41" s="214"/>
      <c r="AJM41" s="214"/>
      <c r="AJN41" s="214"/>
      <c r="AJO41" s="214"/>
      <c r="AJP41" s="214"/>
      <c r="AJQ41" s="214"/>
      <c r="AJR41" s="214"/>
      <c r="AJS41" s="214"/>
      <c r="AJT41" s="214"/>
      <c r="AJU41" s="214"/>
      <c r="AJV41" s="214"/>
      <c r="AJW41" s="214"/>
      <c r="AJX41" s="214"/>
      <c r="AJY41" s="214"/>
      <c r="AJZ41" s="214"/>
      <c r="AKA41" s="214"/>
      <c r="AKB41" s="214"/>
      <c r="AKC41" s="214"/>
      <c r="AKD41" s="214"/>
      <c r="AKE41" s="214"/>
      <c r="AKF41" s="214"/>
      <c r="AKG41" s="214"/>
      <c r="AKH41" s="214"/>
      <c r="AKI41" s="214"/>
      <c r="AKJ41" s="214"/>
      <c r="AKK41" s="214"/>
      <c r="AKL41" s="214"/>
      <c r="AKM41" s="214"/>
      <c r="AKN41" s="214"/>
      <c r="AKO41" s="214"/>
      <c r="AKP41" s="214"/>
      <c r="AKQ41" s="214"/>
      <c r="AKR41" s="214"/>
      <c r="AKS41" s="214"/>
      <c r="AKT41" s="214"/>
      <c r="AKU41" s="214"/>
      <c r="AKV41" s="214"/>
      <c r="AKW41" s="214"/>
      <c r="AKX41" s="214"/>
      <c r="AKY41" s="214"/>
      <c r="AKZ41" s="214"/>
      <c r="ALA41" s="214"/>
      <c r="ALB41" s="214"/>
      <c r="ALC41" s="214"/>
      <c r="ALD41" s="214"/>
      <c r="ALE41" s="214"/>
      <c r="ALF41" s="214"/>
      <c r="ALG41" s="214"/>
      <c r="ALH41" s="214"/>
      <c r="ALI41" s="214"/>
      <c r="ALJ41" s="214"/>
      <c r="ALK41" s="214"/>
      <c r="ALL41" s="214"/>
      <c r="ALM41" s="214"/>
      <c r="ALN41" s="214"/>
      <c r="ALO41" s="214"/>
      <c r="ALP41" s="214"/>
      <c r="ALQ41" s="214"/>
      <c r="ALR41" s="214"/>
      <c r="ALS41" s="214"/>
      <c r="ALT41" s="214"/>
      <c r="ALU41" s="214"/>
      <c r="ALV41" s="214"/>
      <c r="ALW41" s="214"/>
      <c r="ALX41" s="214"/>
      <c r="ALY41" s="214"/>
      <c r="ALZ41" s="214"/>
      <c r="AMA41" s="214"/>
      <c r="AMB41" s="214"/>
      <c r="AMC41" s="214"/>
      <c r="AMD41" s="214"/>
      <c r="AME41" s="214"/>
      <c r="AMF41" s="214"/>
      <c r="AMG41" s="214"/>
      <c r="AMH41" s="214"/>
      <c r="AMI41" s="214"/>
      <c r="AMJ41" s="214"/>
      <c r="AMK41" s="214"/>
      <c r="AML41" s="214"/>
      <c r="AMM41" s="214"/>
      <c r="AMN41" s="214"/>
      <c r="AMO41" s="214"/>
      <c r="AMP41" s="214"/>
      <c r="AMQ41" s="214"/>
      <c r="AMR41" s="214"/>
      <c r="AMS41" s="214"/>
      <c r="AMT41" s="214"/>
      <c r="AMU41" s="214"/>
      <c r="AMV41" s="214"/>
      <c r="AMW41" s="214"/>
      <c r="AMX41" s="214"/>
      <c r="AMY41" s="214"/>
      <c r="AMZ41" s="214"/>
      <c r="ANA41" s="214"/>
      <c r="ANB41" s="214"/>
      <c r="ANC41" s="214"/>
      <c r="AND41" s="214"/>
      <c r="ANE41" s="214"/>
      <c r="ANF41" s="214"/>
      <c r="ANG41" s="214"/>
      <c r="ANH41" s="214"/>
      <c r="ANI41" s="214"/>
      <c r="ANJ41" s="214"/>
      <c r="ANK41" s="214"/>
      <c r="ANL41" s="214"/>
      <c r="ANM41" s="214"/>
      <c r="ANN41" s="214"/>
      <c r="ANO41" s="214"/>
      <c r="ANP41" s="214"/>
      <c r="ANQ41" s="214"/>
      <c r="ANR41" s="214"/>
      <c r="ANS41" s="214"/>
      <c r="ANT41" s="214"/>
      <c r="ANU41" s="214"/>
      <c r="ANV41" s="214"/>
      <c r="ANW41" s="214"/>
      <c r="ANX41" s="214"/>
      <c r="ANY41" s="214"/>
      <c r="ANZ41" s="214"/>
      <c r="AOA41" s="214"/>
      <c r="AOB41" s="214"/>
      <c r="AOC41" s="214"/>
      <c r="AOD41" s="214"/>
      <c r="AOE41" s="214"/>
      <c r="AOF41" s="214"/>
      <c r="AOG41" s="214"/>
      <c r="AOH41" s="214"/>
      <c r="AOI41" s="214"/>
      <c r="AOJ41" s="214"/>
      <c r="AOK41" s="214"/>
      <c r="AOL41" s="214"/>
      <c r="AOM41" s="214"/>
      <c r="AON41" s="214"/>
      <c r="AOO41" s="214"/>
      <c r="AOP41" s="214"/>
      <c r="AOQ41" s="214"/>
      <c r="AOR41" s="214"/>
      <c r="AOS41" s="214"/>
      <c r="AOT41" s="214"/>
      <c r="AOU41" s="214"/>
      <c r="AOV41" s="214"/>
      <c r="AOW41" s="214"/>
      <c r="AOX41" s="214"/>
      <c r="AOY41" s="214"/>
      <c r="AOZ41" s="214"/>
      <c r="APA41" s="214"/>
      <c r="APB41" s="214"/>
      <c r="APC41" s="214"/>
      <c r="APD41" s="214"/>
      <c r="APE41" s="214"/>
      <c r="APF41" s="214"/>
      <c r="APG41" s="214"/>
      <c r="APH41" s="214"/>
      <c r="API41" s="214"/>
      <c r="APJ41" s="214"/>
      <c r="APK41" s="214"/>
      <c r="APL41" s="214"/>
      <c r="APM41" s="214"/>
      <c r="APN41" s="214"/>
      <c r="APO41" s="214"/>
      <c r="APP41" s="214"/>
      <c r="APQ41" s="214"/>
      <c r="APR41" s="214"/>
      <c r="APS41" s="214"/>
      <c r="APT41" s="214"/>
      <c r="APU41" s="214"/>
      <c r="APV41" s="214"/>
      <c r="APW41" s="214"/>
      <c r="APX41" s="214"/>
      <c r="APY41" s="214"/>
      <c r="APZ41" s="214"/>
      <c r="AQA41" s="214"/>
      <c r="AQB41" s="214"/>
      <c r="AQC41" s="214"/>
      <c r="AQD41" s="214"/>
      <c r="AQE41" s="214"/>
      <c r="AQF41" s="214"/>
      <c r="AQG41" s="214"/>
      <c r="AQH41" s="214"/>
      <c r="AQI41" s="214"/>
      <c r="AQJ41" s="214"/>
      <c r="AQK41" s="214"/>
      <c r="AQL41" s="214"/>
      <c r="AQM41" s="214"/>
      <c r="AQN41" s="214"/>
      <c r="AQO41" s="214"/>
      <c r="AQP41" s="214"/>
      <c r="AQQ41" s="214"/>
      <c r="AQR41" s="214"/>
      <c r="AQS41" s="214"/>
      <c r="AQT41" s="214"/>
      <c r="AQU41" s="214"/>
      <c r="AQV41" s="214"/>
      <c r="AQW41" s="214"/>
      <c r="AQX41" s="214"/>
      <c r="AQY41" s="214"/>
      <c r="AQZ41" s="214"/>
      <c r="ARA41" s="214"/>
      <c r="ARB41" s="214"/>
      <c r="ARC41" s="214"/>
      <c r="ARD41" s="214"/>
      <c r="ARE41" s="214"/>
      <c r="ARF41" s="214"/>
      <c r="ARG41" s="214"/>
      <c r="ARH41" s="214"/>
      <c r="ARI41" s="214"/>
      <c r="ARJ41" s="214"/>
      <c r="ARK41" s="214"/>
      <c r="ARL41" s="214"/>
      <c r="ARM41" s="214"/>
      <c r="ARN41" s="214"/>
      <c r="ARO41" s="214"/>
      <c r="ARP41" s="214"/>
      <c r="ARQ41" s="214"/>
      <c r="ARR41" s="214"/>
      <c r="ARS41" s="214"/>
      <c r="ART41" s="214"/>
      <c r="ARU41" s="214"/>
      <c r="ARV41" s="214"/>
      <c r="ARW41" s="214"/>
      <c r="ARX41" s="214"/>
      <c r="ARY41" s="214"/>
      <c r="ARZ41" s="214"/>
      <c r="ASA41" s="214"/>
      <c r="ASB41" s="214"/>
      <c r="ASC41" s="214"/>
      <c r="ASD41" s="214"/>
      <c r="ASE41" s="214"/>
      <c r="ASF41" s="214"/>
      <c r="ASG41" s="214"/>
      <c r="ASH41" s="214"/>
      <c r="ASI41" s="214"/>
      <c r="ASJ41" s="214"/>
      <c r="ASK41" s="214"/>
      <c r="ASL41" s="214"/>
      <c r="ASM41" s="214"/>
      <c r="ASN41" s="214"/>
      <c r="ASO41" s="214"/>
      <c r="ASP41" s="214"/>
      <c r="ASQ41" s="214"/>
      <c r="ASR41" s="214"/>
      <c r="ASS41" s="214"/>
      <c r="AST41" s="214"/>
      <c r="ASU41" s="214"/>
      <c r="ASV41" s="214"/>
      <c r="ASW41" s="214"/>
      <c r="ASX41" s="214"/>
      <c r="ASY41" s="214"/>
      <c r="ASZ41" s="214"/>
      <c r="ATA41" s="214"/>
      <c r="ATB41" s="214"/>
      <c r="ATC41" s="214"/>
      <c r="ATD41" s="214"/>
      <c r="ATE41" s="214"/>
      <c r="ATF41" s="214"/>
      <c r="ATG41" s="214"/>
      <c r="ATH41" s="214"/>
      <c r="ATI41" s="214"/>
      <c r="ATJ41" s="214"/>
      <c r="ATK41" s="214"/>
      <c r="ATL41" s="214"/>
      <c r="ATM41" s="214"/>
      <c r="ATN41" s="214"/>
      <c r="ATO41" s="214"/>
      <c r="ATP41" s="214"/>
      <c r="ATQ41" s="214"/>
      <c r="ATR41" s="214"/>
      <c r="ATS41" s="214"/>
      <c r="ATT41" s="214"/>
      <c r="ATU41" s="214"/>
      <c r="ATV41" s="214"/>
      <c r="ATW41" s="214"/>
      <c r="ATX41" s="214"/>
      <c r="ATY41" s="214"/>
      <c r="ATZ41" s="214"/>
      <c r="AUA41" s="214"/>
      <c r="AUB41" s="214"/>
      <c r="AUC41" s="214"/>
      <c r="AUD41" s="214"/>
      <c r="AUE41" s="214"/>
      <c r="AUF41" s="214"/>
      <c r="AUG41" s="214"/>
      <c r="AUH41" s="214"/>
      <c r="AUI41" s="214"/>
      <c r="AUJ41" s="214"/>
      <c r="AUK41" s="214"/>
      <c r="AUL41" s="214"/>
      <c r="AUM41" s="214"/>
      <c r="AUN41" s="214"/>
      <c r="AUO41" s="214"/>
      <c r="AUP41" s="214"/>
      <c r="AUQ41" s="214"/>
      <c r="AUR41" s="214"/>
      <c r="AUS41" s="214"/>
      <c r="AUT41" s="214"/>
      <c r="AUU41" s="214"/>
      <c r="AUV41" s="214"/>
      <c r="AUW41" s="214"/>
      <c r="AUX41" s="214"/>
      <c r="AUY41" s="214"/>
      <c r="AUZ41" s="214"/>
      <c r="AVA41" s="214"/>
      <c r="AVB41" s="214"/>
      <c r="AVC41" s="214"/>
      <c r="AVD41" s="214"/>
      <c r="AVE41" s="214"/>
      <c r="AVF41" s="214"/>
      <c r="AVG41" s="214"/>
      <c r="AVH41" s="214"/>
      <c r="AVI41" s="214"/>
      <c r="AVJ41" s="214"/>
      <c r="AVK41" s="214"/>
      <c r="AVL41" s="214"/>
      <c r="AVM41" s="214"/>
      <c r="AVN41" s="214"/>
      <c r="AVO41" s="214"/>
      <c r="AVP41" s="214"/>
      <c r="AVQ41" s="214"/>
      <c r="AVR41" s="214"/>
      <c r="AVS41" s="214"/>
      <c r="AVT41" s="214"/>
      <c r="AVU41" s="214"/>
      <c r="AVV41" s="214"/>
      <c r="AVW41" s="214"/>
      <c r="AVX41" s="214"/>
      <c r="AVY41" s="214"/>
      <c r="AVZ41" s="214"/>
      <c r="AWA41" s="214"/>
      <c r="AWB41" s="214"/>
      <c r="AWC41" s="214"/>
      <c r="AWD41" s="214"/>
      <c r="AWE41" s="214"/>
      <c r="AWF41" s="214"/>
      <c r="AWG41" s="214"/>
      <c r="AWH41" s="214"/>
      <c r="AWI41" s="214"/>
      <c r="AWJ41" s="214"/>
      <c r="AWK41" s="214"/>
      <c r="AWL41" s="214"/>
      <c r="AWM41" s="214"/>
      <c r="AWN41" s="214"/>
      <c r="AWO41" s="214"/>
      <c r="AWP41" s="214"/>
      <c r="AWQ41" s="214"/>
      <c r="AWR41" s="214"/>
      <c r="AWS41" s="214"/>
      <c r="AWT41" s="214"/>
      <c r="AWU41" s="214"/>
      <c r="AWV41" s="214"/>
      <c r="AWW41" s="214"/>
      <c r="AWX41" s="214"/>
      <c r="AWY41" s="214"/>
      <c r="AWZ41" s="214"/>
      <c r="AXA41" s="214"/>
      <c r="AXB41" s="214"/>
      <c r="AXC41" s="214"/>
      <c r="AXD41" s="214"/>
      <c r="AXE41" s="214"/>
      <c r="AXF41" s="214"/>
      <c r="AXG41" s="214"/>
      <c r="AXH41" s="214"/>
      <c r="AXI41" s="214"/>
      <c r="AXJ41" s="214"/>
      <c r="AXK41" s="214"/>
      <c r="AXL41" s="214"/>
      <c r="AXM41" s="214"/>
      <c r="AXN41" s="214"/>
      <c r="AXO41" s="214"/>
      <c r="AXP41" s="214"/>
      <c r="AXQ41" s="214"/>
      <c r="AXR41" s="214"/>
      <c r="AXS41" s="214"/>
      <c r="AXT41" s="214"/>
      <c r="AXU41" s="214"/>
      <c r="AXV41" s="214"/>
      <c r="AXW41" s="214"/>
      <c r="AXX41" s="214"/>
      <c r="AXY41" s="214"/>
      <c r="AXZ41" s="214"/>
      <c r="AYA41" s="214"/>
      <c r="AYB41" s="214"/>
      <c r="AYC41" s="214"/>
      <c r="AYD41" s="214"/>
      <c r="AYE41" s="214"/>
      <c r="AYF41" s="214"/>
      <c r="AYG41" s="214"/>
      <c r="AYH41" s="214"/>
      <c r="AYI41" s="214"/>
      <c r="AYJ41" s="214"/>
      <c r="AYK41" s="214"/>
      <c r="AYL41" s="214"/>
      <c r="AYM41" s="214"/>
      <c r="AYN41" s="214"/>
      <c r="AYO41" s="214"/>
      <c r="AYP41" s="214"/>
      <c r="AYQ41" s="214"/>
      <c r="AYR41" s="214"/>
      <c r="AYS41" s="214"/>
      <c r="AYT41" s="214"/>
      <c r="AYU41" s="214"/>
      <c r="AYV41" s="214"/>
      <c r="AYW41" s="214"/>
      <c r="AYX41" s="214"/>
      <c r="AYY41" s="214"/>
      <c r="AYZ41" s="214"/>
      <c r="AZA41" s="214"/>
      <c r="AZB41" s="214"/>
      <c r="AZC41" s="214"/>
      <c r="AZD41" s="214"/>
      <c r="AZE41" s="214"/>
      <c r="AZF41" s="214"/>
      <c r="AZG41" s="214"/>
      <c r="AZH41" s="214"/>
      <c r="AZI41" s="214"/>
      <c r="AZJ41" s="214"/>
      <c r="AZK41" s="214"/>
      <c r="AZL41" s="214"/>
      <c r="AZM41" s="214"/>
      <c r="AZN41" s="214"/>
      <c r="AZO41" s="214"/>
      <c r="AZP41" s="214"/>
      <c r="AZQ41" s="214"/>
      <c r="AZR41" s="214"/>
      <c r="AZS41" s="214"/>
      <c r="AZT41" s="214"/>
      <c r="AZU41" s="214"/>
      <c r="AZV41" s="214"/>
      <c r="AZW41" s="214"/>
      <c r="AZX41" s="214"/>
      <c r="AZY41" s="214"/>
      <c r="AZZ41" s="214"/>
      <c r="BAA41" s="214"/>
      <c r="BAB41" s="214"/>
      <c r="BAC41" s="214"/>
      <c r="BAD41" s="214"/>
      <c r="BAE41" s="214"/>
      <c r="BAF41" s="214"/>
      <c r="BAG41" s="214"/>
      <c r="BAH41" s="214"/>
      <c r="BAI41" s="214"/>
      <c r="BAJ41" s="214"/>
      <c r="BAK41" s="214"/>
      <c r="BAL41" s="214"/>
      <c r="BAM41" s="214"/>
      <c r="BAN41" s="214"/>
      <c r="BAO41" s="214"/>
      <c r="BAP41" s="214"/>
      <c r="BAQ41" s="214"/>
      <c r="BAR41" s="214"/>
      <c r="BAS41" s="214"/>
      <c r="BAT41" s="214"/>
      <c r="BAU41" s="214"/>
      <c r="BAV41" s="214"/>
      <c r="BAW41" s="214"/>
      <c r="BAX41" s="214"/>
      <c r="BAY41" s="214"/>
      <c r="BAZ41" s="214"/>
      <c r="BBA41" s="214"/>
      <c r="BBB41" s="214"/>
      <c r="BBC41" s="214"/>
      <c r="BBD41" s="214"/>
      <c r="BBE41" s="214"/>
      <c r="BBF41" s="214"/>
      <c r="BBG41" s="214"/>
      <c r="BBH41" s="214"/>
      <c r="BBI41" s="214"/>
      <c r="BBJ41" s="214"/>
      <c r="BBK41" s="214"/>
      <c r="BBL41" s="214"/>
      <c r="BBM41" s="214"/>
      <c r="BBN41" s="214"/>
      <c r="BBO41" s="214"/>
      <c r="BBP41" s="214"/>
      <c r="BBQ41" s="214"/>
      <c r="BBR41" s="214"/>
      <c r="BBS41" s="214"/>
      <c r="BBT41" s="214"/>
      <c r="BBU41" s="214"/>
      <c r="BBV41" s="214"/>
      <c r="BBW41" s="214"/>
      <c r="BBX41" s="214"/>
      <c r="BBY41" s="214"/>
      <c r="BBZ41" s="214"/>
      <c r="BCA41" s="214"/>
      <c r="BCB41" s="214"/>
      <c r="BCC41" s="214"/>
      <c r="BCD41" s="214"/>
      <c r="BCE41" s="214"/>
      <c r="BCF41" s="214"/>
      <c r="BCG41" s="214"/>
      <c r="BCH41" s="214"/>
      <c r="BCI41" s="214"/>
      <c r="BCJ41" s="214"/>
      <c r="BCK41" s="214"/>
      <c r="BCL41" s="214"/>
      <c r="BCM41" s="214"/>
      <c r="BCN41" s="214"/>
      <c r="BCO41" s="214"/>
      <c r="BCP41" s="214"/>
      <c r="BCQ41" s="214"/>
      <c r="BCR41" s="214"/>
      <c r="BCS41" s="214"/>
      <c r="BCT41" s="214"/>
      <c r="BCU41" s="214"/>
      <c r="BCV41" s="214"/>
      <c r="BCW41" s="214"/>
      <c r="BCX41" s="214"/>
      <c r="BCY41" s="214"/>
      <c r="BCZ41" s="214"/>
      <c r="BDA41" s="214"/>
      <c r="BDB41" s="214"/>
      <c r="BDC41" s="214"/>
      <c r="BDD41" s="214"/>
      <c r="BDE41" s="214"/>
      <c r="BDF41" s="214"/>
      <c r="BDG41" s="214"/>
      <c r="BDH41" s="214"/>
      <c r="BDI41" s="214"/>
      <c r="BDJ41" s="214"/>
      <c r="BDK41" s="214"/>
      <c r="BDL41" s="214"/>
      <c r="BDM41" s="214"/>
      <c r="BDN41" s="214"/>
      <c r="BDO41" s="214"/>
      <c r="BDP41" s="214"/>
      <c r="BDQ41" s="214"/>
      <c r="BDR41" s="214"/>
      <c r="BDS41" s="214"/>
      <c r="BDT41" s="214"/>
      <c r="BDU41" s="214"/>
      <c r="BDV41" s="214"/>
      <c r="BDW41" s="214"/>
      <c r="BDX41" s="214"/>
      <c r="BDY41" s="214"/>
      <c r="BDZ41" s="214"/>
      <c r="BEA41" s="214"/>
      <c r="BEB41" s="214"/>
      <c r="BEC41" s="214"/>
      <c r="BED41" s="214"/>
      <c r="BEE41" s="214"/>
      <c r="BEF41" s="214"/>
      <c r="BEG41" s="214"/>
      <c r="BEH41" s="214"/>
      <c r="BEI41" s="214"/>
      <c r="BEJ41" s="214"/>
      <c r="BEK41" s="214"/>
      <c r="BEL41" s="214"/>
      <c r="BEM41" s="214"/>
      <c r="BEN41" s="214"/>
      <c r="BEO41" s="214"/>
      <c r="BEP41" s="214"/>
      <c r="BEQ41" s="214"/>
      <c r="BER41" s="214"/>
      <c r="BES41" s="214"/>
      <c r="BET41" s="214"/>
      <c r="BEU41" s="214"/>
      <c r="BEV41" s="214"/>
      <c r="BEW41" s="214"/>
      <c r="BEX41" s="214"/>
      <c r="BEY41" s="214"/>
      <c r="BEZ41" s="214"/>
      <c r="BFA41" s="214"/>
      <c r="BFB41" s="214"/>
      <c r="BFC41" s="214"/>
      <c r="BFD41" s="214"/>
      <c r="BFE41" s="214"/>
      <c r="BFF41" s="214"/>
      <c r="BFG41" s="214"/>
      <c r="BFH41" s="214"/>
      <c r="BFI41" s="214"/>
      <c r="BFJ41" s="214"/>
      <c r="BFK41" s="214"/>
      <c r="BFL41" s="214"/>
      <c r="BFM41" s="214"/>
      <c r="BFN41" s="214"/>
      <c r="BFO41" s="214"/>
      <c r="BFP41" s="214"/>
      <c r="BFQ41" s="214"/>
      <c r="BFR41" s="214"/>
      <c r="BFS41" s="214"/>
      <c r="BFT41" s="214"/>
      <c r="BFU41" s="214"/>
      <c r="BFV41" s="214"/>
      <c r="BFW41" s="214"/>
      <c r="BFX41" s="214"/>
      <c r="BFY41" s="214"/>
      <c r="BFZ41" s="214"/>
      <c r="BGA41" s="214"/>
      <c r="BGB41" s="214"/>
      <c r="BGC41" s="214"/>
      <c r="BGD41" s="214"/>
      <c r="BGE41" s="214"/>
      <c r="BGF41" s="214"/>
      <c r="BGG41" s="214"/>
      <c r="BGH41" s="214"/>
      <c r="BGI41" s="214"/>
      <c r="BGJ41" s="214"/>
      <c r="BGK41" s="214"/>
      <c r="BGL41" s="214"/>
      <c r="BGM41" s="214"/>
      <c r="BGN41" s="214"/>
      <c r="BGO41" s="214"/>
      <c r="BGP41" s="214"/>
      <c r="BGQ41" s="214"/>
      <c r="BGR41" s="214"/>
      <c r="BGS41" s="214"/>
      <c r="BGT41" s="214"/>
      <c r="BGU41" s="214"/>
      <c r="BGV41" s="214"/>
      <c r="BGW41" s="214"/>
      <c r="BGX41" s="214"/>
      <c r="BGY41" s="214"/>
      <c r="BGZ41" s="214"/>
      <c r="BHA41" s="214"/>
      <c r="BHB41" s="214"/>
      <c r="BHC41" s="214"/>
      <c r="BHD41" s="214"/>
      <c r="BHE41" s="214"/>
      <c r="BHF41" s="214"/>
      <c r="BHG41" s="214"/>
      <c r="BHH41" s="214"/>
      <c r="BHI41" s="214"/>
      <c r="BHJ41" s="214"/>
      <c r="BHK41" s="214"/>
      <c r="BHL41" s="214"/>
      <c r="BHM41" s="214"/>
      <c r="BHN41" s="214"/>
      <c r="BHO41" s="214"/>
      <c r="BHP41" s="214"/>
      <c r="BHQ41" s="214"/>
      <c r="BHR41" s="214"/>
      <c r="BHS41" s="214"/>
      <c r="BHT41" s="214"/>
      <c r="BHU41" s="214"/>
      <c r="BHV41" s="214"/>
      <c r="BHW41" s="214"/>
      <c r="BHX41" s="214"/>
      <c r="BHY41" s="214"/>
      <c r="BHZ41" s="214"/>
      <c r="BIA41" s="214"/>
      <c r="BIB41" s="214"/>
      <c r="BIC41" s="214"/>
      <c r="BID41" s="214"/>
      <c r="BIE41" s="214"/>
      <c r="BIF41" s="214"/>
      <c r="BIG41" s="214"/>
      <c r="BIH41" s="214"/>
      <c r="BII41" s="214"/>
      <c r="BIJ41" s="214"/>
      <c r="BIK41" s="214"/>
      <c r="BIL41" s="214"/>
      <c r="BIM41" s="214"/>
      <c r="BIN41" s="214"/>
      <c r="BIO41" s="214"/>
      <c r="BIP41" s="214"/>
      <c r="BIQ41" s="214"/>
      <c r="BIR41" s="214"/>
      <c r="BIS41" s="214"/>
      <c r="BIT41" s="214"/>
      <c r="BIU41" s="214"/>
      <c r="BIV41" s="214"/>
      <c r="BIW41" s="214"/>
      <c r="BIX41" s="214"/>
      <c r="BIY41" s="214"/>
      <c r="BIZ41" s="214"/>
      <c r="BJA41" s="214"/>
      <c r="BJB41" s="214"/>
      <c r="BJC41" s="214"/>
      <c r="BJD41" s="214"/>
      <c r="BJE41" s="214"/>
      <c r="BJF41" s="214"/>
      <c r="BJG41" s="214"/>
      <c r="BJH41" s="214"/>
      <c r="BJI41" s="214"/>
      <c r="BJJ41" s="214"/>
      <c r="BJK41" s="214"/>
      <c r="BJL41" s="214"/>
      <c r="BJM41" s="214"/>
      <c r="BJN41" s="214"/>
      <c r="BJO41" s="214"/>
      <c r="BJP41" s="214"/>
      <c r="BJQ41" s="214"/>
      <c r="BJR41" s="214"/>
      <c r="BJS41" s="214"/>
      <c r="BJT41" s="214"/>
      <c r="BJU41" s="214"/>
      <c r="BJV41" s="214"/>
      <c r="BJW41" s="214"/>
      <c r="BJX41" s="214"/>
      <c r="BJY41" s="214"/>
      <c r="BJZ41" s="214"/>
      <c r="BKA41" s="214"/>
      <c r="BKB41" s="214"/>
      <c r="BKC41" s="214"/>
      <c r="BKD41" s="214"/>
      <c r="BKE41" s="214"/>
      <c r="BKF41" s="214"/>
      <c r="BKG41" s="214"/>
      <c r="BKH41" s="214"/>
      <c r="BKI41" s="214"/>
      <c r="BKJ41" s="214"/>
      <c r="BKK41" s="214"/>
      <c r="BKL41" s="214"/>
      <c r="BKM41" s="214"/>
      <c r="BKN41" s="214"/>
      <c r="BKO41" s="214"/>
      <c r="BKP41" s="214"/>
      <c r="BKQ41" s="214"/>
      <c r="BKR41" s="214"/>
      <c r="BKS41" s="214"/>
      <c r="BKT41" s="214"/>
      <c r="BKU41" s="214"/>
      <c r="BKV41" s="214"/>
      <c r="BKW41" s="214"/>
      <c r="BKX41" s="214"/>
      <c r="BKY41" s="214"/>
      <c r="BKZ41" s="214"/>
      <c r="BLA41" s="214"/>
      <c r="BLB41" s="214"/>
      <c r="BLC41" s="214"/>
      <c r="BLD41" s="214"/>
      <c r="BLE41" s="214"/>
      <c r="BLF41" s="214"/>
      <c r="BLG41" s="214"/>
      <c r="BLH41" s="214"/>
      <c r="BLI41" s="214"/>
      <c r="BLJ41" s="214"/>
      <c r="BLK41" s="214"/>
      <c r="BLL41" s="214"/>
      <c r="BLM41" s="214"/>
      <c r="BLN41" s="214"/>
      <c r="BLO41" s="214"/>
      <c r="BLP41" s="231"/>
    </row>
    <row r="42" spans="1:1680" s="232" customFormat="1" ht="26.4" x14ac:dyDescent="0.25">
      <c r="A42" s="463"/>
      <c r="B42" s="454"/>
      <c r="C42" s="457"/>
      <c r="D42" s="225" t="s">
        <v>37</v>
      </c>
      <c r="E42" s="234">
        <v>0</v>
      </c>
      <c r="F42" s="234">
        <v>0</v>
      </c>
      <c r="G42" s="222">
        <v>0</v>
      </c>
      <c r="H42" s="466"/>
      <c r="I42" s="460"/>
      <c r="J42" s="448"/>
      <c r="K42" s="445"/>
      <c r="L42" s="448"/>
      <c r="M42" s="450"/>
      <c r="N42" s="450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  <c r="GT42" s="214"/>
      <c r="GU42" s="214"/>
      <c r="GV42" s="214"/>
      <c r="GW42" s="214"/>
      <c r="GX42" s="214"/>
      <c r="GY42" s="214"/>
      <c r="GZ42" s="214"/>
      <c r="HA42" s="214"/>
      <c r="HB42" s="214"/>
      <c r="HC42" s="214"/>
      <c r="HD42" s="214"/>
      <c r="HE42" s="214"/>
      <c r="HF42" s="214"/>
      <c r="HG42" s="214"/>
      <c r="HH42" s="214"/>
      <c r="HI42" s="214"/>
      <c r="HJ42" s="214"/>
      <c r="HK42" s="214"/>
      <c r="HL42" s="214"/>
      <c r="HM42" s="214"/>
      <c r="HN42" s="214"/>
      <c r="HO42" s="214"/>
      <c r="HP42" s="214"/>
      <c r="HQ42" s="214"/>
      <c r="HR42" s="214"/>
      <c r="HS42" s="214"/>
      <c r="HT42" s="214"/>
      <c r="HU42" s="214"/>
      <c r="HV42" s="214"/>
      <c r="HW42" s="214"/>
      <c r="HX42" s="214"/>
      <c r="HY42" s="214"/>
      <c r="HZ42" s="214"/>
      <c r="IA42" s="214"/>
      <c r="IB42" s="214"/>
      <c r="IC42" s="214"/>
      <c r="ID42" s="214"/>
      <c r="IE42" s="214"/>
      <c r="IF42" s="214"/>
      <c r="IG42" s="214"/>
      <c r="IH42" s="214"/>
      <c r="II42" s="214"/>
      <c r="IJ42" s="214"/>
      <c r="IK42" s="214"/>
      <c r="IL42" s="214"/>
      <c r="IM42" s="214"/>
      <c r="IN42" s="214"/>
      <c r="IO42" s="214"/>
      <c r="IP42" s="214"/>
      <c r="IQ42" s="214"/>
      <c r="IR42" s="214"/>
      <c r="IS42" s="214"/>
      <c r="IT42" s="214"/>
      <c r="IU42" s="214"/>
      <c r="IV42" s="214"/>
      <c r="IW42" s="214"/>
      <c r="IX42" s="214"/>
      <c r="IY42" s="214"/>
      <c r="IZ42" s="214"/>
      <c r="JA42" s="214"/>
      <c r="JB42" s="214"/>
      <c r="JC42" s="214"/>
      <c r="JD42" s="214"/>
      <c r="JE42" s="214"/>
      <c r="JF42" s="214"/>
      <c r="JG42" s="214"/>
      <c r="JH42" s="214"/>
      <c r="JI42" s="214"/>
      <c r="JJ42" s="214"/>
      <c r="JK42" s="214"/>
      <c r="JL42" s="214"/>
      <c r="JM42" s="214"/>
      <c r="JN42" s="214"/>
      <c r="JO42" s="214"/>
      <c r="JP42" s="214"/>
      <c r="JQ42" s="214"/>
      <c r="JR42" s="214"/>
      <c r="JS42" s="214"/>
      <c r="JT42" s="214"/>
      <c r="JU42" s="214"/>
      <c r="JV42" s="214"/>
      <c r="JW42" s="214"/>
      <c r="JX42" s="214"/>
      <c r="JY42" s="214"/>
      <c r="JZ42" s="214"/>
      <c r="KA42" s="214"/>
      <c r="KB42" s="214"/>
      <c r="KC42" s="214"/>
      <c r="KD42" s="214"/>
      <c r="KE42" s="214"/>
      <c r="KF42" s="214"/>
      <c r="KG42" s="214"/>
      <c r="KH42" s="214"/>
      <c r="KI42" s="214"/>
      <c r="KJ42" s="214"/>
      <c r="KK42" s="214"/>
      <c r="KL42" s="214"/>
      <c r="KM42" s="214"/>
      <c r="KN42" s="214"/>
      <c r="KO42" s="214"/>
      <c r="KP42" s="214"/>
      <c r="KQ42" s="214"/>
      <c r="KR42" s="214"/>
      <c r="KS42" s="214"/>
      <c r="KT42" s="214"/>
      <c r="KU42" s="214"/>
      <c r="KV42" s="214"/>
      <c r="KW42" s="214"/>
      <c r="KX42" s="214"/>
      <c r="KY42" s="214"/>
      <c r="KZ42" s="214"/>
      <c r="LA42" s="214"/>
      <c r="LB42" s="214"/>
      <c r="LC42" s="214"/>
      <c r="LD42" s="214"/>
      <c r="LE42" s="214"/>
      <c r="LF42" s="214"/>
      <c r="LG42" s="214"/>
      <c r="LH42" s="214"/>
      <c r="LI42" s="214"/>
      <c r="LJ42" s="214"/>
      <c r="LK42" s="214"/>
      <c r="LL42" s="214"/>
      <c r="LM42" s="214"/>
      <c r="LN42" s="214"/>
      <c r="LO42" s="214"/>
      <c r="LP42" s="214"/>
      <c r="LQ42" s="214"/>
      <c r="LR42" s="214"/>
      <c r="LS42" s="214"/>
      <c r="LT42" s="214"/>
      <c r="LU42" s="214"/>
      <c r="LV42" s="214"/>
      <c r="LW42" s="214"/>
      <c r="LX42" s="214"/>
      <c r="LY42" s="214"/>
      <c r="LZ42" s="214"/>
      <c r="MA42" s="214"/>
      <c r="MB42" s="214"/>
      <c r="MC42" s="214"/>
      <c r="MD42" s="214"/>
      <c r="ME42" s="214"/>
      <c r="MF42" s="214"/>
      <c r="MG42" s="214"/>
      <c r="MH42" s="214"/>
      <c r="MI42" s="214"/>
      <c r="MJ42" s="214"/>
      <c r="MK42" s="214"/>
      <c r="ML42" s="214"/>
      <c r="MM42" s="214"/>
      <c r="MN42" s="214"/>
      <c r="MO42" s="214"/>
      <c r="MP42" s="214"/>
      <c r="MQ42" s="214"/>
      <c r="MR42" s="214"/>
      <c r="MS42" s="214"/>
      <c r="MT42" s="214"/>
      <c r="MU42" s="214"/>
      <c r="MV42" s="214"/>
      <c r="MW42" s="214"/>
      <c r="MX42" s="214"/>
      <c r="MY42" s="214"/>
      <c r="MZ42" s="214"/>
      <c r="NA42" s="214"/>
      <c r="NB42" s="214"/>
      <c r="NC42" s="214"/>
      <c r="ND42" s="214"/>
      <c r="NE42" s="214"/>
      <c r="NF42" s="214"/>
      <c r="NG42" s="214"/>
      <c r="NH42" s="214"/>
      <c r="NI42" s="214"/>
      <c r="NJ42" s="214"/>
      <c r="NK42" s="214"/>
      <c r="NL42" s="214"/>
      <c r="NM42" s="214"/>
      <c r="NN42" s="214"/>
      <c r="NO42" s="214"/>
      <c r="NP42" s="214"/>
      <c r="NQ42" s="214"/>
      <c r="NR42" s="214"/>
      <c r="NS42" s="214"/>
      <c r="NT42" s="214"/>
      <c r="NU42" s="214"/>
      <c r="NV42" s="214"/>
      <c r="NW42" s="214"/>
      <c r="NX42" s="214"/>
      <c r="NY42" s="214"/>
      <c r="NZ42" s="214"/>
      <c r="OA42" s="214"/>
      <c r="OB42" s="214"/>
      <c r="OC42" s="214"/>
      <c r="OD42" s="214"/>
      <c r="OE42" s="214"/>
      <c r="OF42" s="214"/>
      <c r="OG42" s="214"/>
      <c r="OH42" s="214"/>
      <c r="OI42" s="214"/>
      <c r="OJ42" s="214"/>
      <c r="OK42" s="214"/>
      <c r="OL42" s="214"/>
      <c r="OM42" s="214"/>
      <c r="ON42" s="214"/>
      <c r="OO42" s="214"/>
      <c r="OP42" s="214"/>
      <c r="OQ42" s="214"/>
      <c r="OR42" s="214"/>
      <c r="OS42" s="214"/>
      <c r="OT42" s="214"/>
      <c r="OU42" s="214"/>
      <c r="OV42" s="214"/>
      <c r="OW42" s="214"/>
      <c r="OX42" s="214"/>
      <c r="OY42" s="214"/>
      <c r="OZ42" s="214"/>
      <c r="PA42" s="214"/>
      <c r="PB42" s="214"/>
      <c r="PC42" s="214"/>
      <c r="PD42" s="214"/>
      <c r="PE42" s="214"/>
      <c r="PF42" s="214"/>
      <c r="PG42" s="214"/>
      <c r="PH42" s="214"/>
      <c r="PI42" s="214"/>
      <c r="PJ42" s="214"/>
      <c r="PK42" s="214"/>
      <c r="PL42" s="214"/>
      <c r="PM42" s="214"/>
      <c r="PN42" s="214"/>
      <c r="PO42" s="214"/>
      <c r="PP42" s="214"/>
      <c r="PQ42" s="214"/>
      <c r="PR42" s="214"/>
      <c r="PS42" s="214"/>
      <c r="PT42" s="214"/>
      <c r="PU42" s="214"/>
      <c r="PV42" s="214"/>
      <c r="PW42" s="214"/>
      <c r="PX42" s="214"/>
      <c r="PY42" s="214"/>
      <c r="PZ42" s="214"/>
      <c r="QA42" s="214"/>
      <c r="QB42" s="214"/>
      <c r="QC42" s="214"/>
      <c r="QD42" s="214"/>
      <c r="QE42" s="214"/>
      <c r="QF42" s="214"/>
      <c r="QG42" s="214"/>
      <c r="QH42" s="214"/>
      <c r="QI42" s="214"/>
      <c r="QJ42" s="214"/>
      <c r="QK42" s="214"/>
      <c r="QL42" s="214"/>
      <c r="QM42" s="214"/>
      <c r="QN42" s="214"/>
      <c r="QO42" s="214"/>
      <c r="QP42" s="214"/>
      <c r="QQ42" s="214"/>
      <c r="QR42" s="214"/>
      <c r="QS42" s="214"/>
      <c r="QT42" s="214"/>
      <c r="QU42" s="214"/>
      <c r="QV42" s="214"/>
      <c r="QW42" s="214"/>
      <c r="QX42" s="214"/>
      <c r="QY42" s="214"/>
      <c r="QZ42" s="214"/>
      <c r="RA42" s="214"/>
      <c r="RB42" s="214"/>
      <c r="RC42" s="214"/>
      <c r="RD42" s="214"/>
      <c r="RE42" s="214"/>
      <c r="RF42" s="214"/>
      <c r="RG42" s="214"/>
      <c r="RH42" s="214"/>
      <c r="RI42" s="214"/>
      <c r="RJ42" s="214"/>
      <c r="RK42" s="214"/>
      <c r="RL42" s="214"/>
      <c r="RM42" s="214"/>
      <c r="RN42" s="214"/>
      <c r="RO42" s="214"/>
      <c r="RP42" s="214"/>
      <c r="RQ42" s="214"/>
      <c r="RR42" s="214"/>
      <c r="RS42" s="214"/>
      <c r="RT42" s="214"/>
      <c r="RU42" s="214"/>
      <c r="RV42" s="214"/>
      <c r="RW42" s="214"/>
      <c r="RX42" s="214"/>
      <c r="RY42" s="214"/>
      <c r="RZ42" s="214"/>
      <c r="SA42" s="214"/>
      <c r="SB42" s="214"/>
      <c r="SC42" s="214"/>
      <c r="SD42" s="214"/>
      <c r="SE42" s="214"/>
      <c r="SF42" s="214"/>
      <c r="SG42" s="214"/>
      <c r="SH42" s="214"/>
      <c r="SI42" s="214"/>
      <c r="SJ42" s="214"/>
      <c r="SK42" s="214"/>
      <c r="SL42" s="214"/>
      <c r="SM42" s="214"/>
      <c r="SN42" s="214"/>
      <c r="SO42" s="214"/>
      <c r="SP42" s="214"/>
      <c r="SQ42" s="214"/>
      <c r="SR42" s="214"/>
      <c r="SS42" s="214"/>
      <c r="ST42" s="214"/>
      <c r="SU42" s="214"/>
      <c r="SV42" s="214"/>
      <c r="SW42" s="214"/>
      <c r="SX42" s="214"/>
      <c r="SY42" s="214"/>
      <c r="SZ42" s="214"/>
      <c r="TA42" s="214"/>
      <c r="TB42" s="214"/>
      <c r="TC42" s="214"/>
      <c r="TD42" s="214"/>
      <c r="TE42" s="214"/>
      <c r="TF42" s="214"/>
      <c r="TG42" s="214"/>
      <c r="TH42" s="214"/>
      <c r="TI42" s="214"/>
      <c r="TJ42" s="214"/>
      <c r="TK42" s="214"/>
      <c r="TL42" s="214"/>
      <c r="TM42" s="214"/>
      <c r="TN42" s="214"/>
      <c r="TO42" s="214"/>
      <c r="TP42" s="214"/>
      <c r="TQ42" s="214"/>
      <c r="TR42" s="214"/>
      <c r="TS42" s="214"/>
      <c r="TT42" s="214"/>
      <c r="TU42" s="214"/>
      <c r="TV42" s="214"/>
      <c r="TW42" s="214"/>
      <c r="TX42" s="214"/>
      <c r="TY42" s="214"/>
      <c r="TZ42" s="214"/>
      <c r="UA42" s="214"/>
      <c r="UB42" s="214"/>
      <c r="UC42" s="214"/>
      <c r="UD42" s="214"/>
      <c r="UE42" s="214"/>
      <c r="UF42" s="214"/>
      <c r="UG42" s="214"/>
      <c r="UH42" s="214"/>
      <c r="UI42" s="214"/>
      <c r="UJ42" s="214"/>
      <c r="UK42" s="214"/>
      <c r="UL42" s="214"/>
      <c r="UM42" s="214"/>
      <c r="UN42" s="214"/>
      <c r="UO42" s="214"/>
      <c r="UP42" s="214"/>
      <c r="UQ42" s="214"/>
      <c r="UR42" s="214"/>
      <c r="US42" s="214"/>
      <c r="UT42" s="214"/>
      <c r="UU42" s="214"/>
      <c r="UV42" s="214"/>
      <c r="UW42" s="214"/>
      <c r="UX42" s="214"/>
      <c r="UY42" s="214"/>
      <c r="UZ42" s="214"/>
      <c r="VA42" s="214"/>
      <c r="VB42" s="214"/>
      <c r="VC42" s="214"/>
      <c r="VD42" s="214"/>
      <c r="VE42" s="214"/>
      <c r="VF42" s="214"/>
      <c r="VG42" s="214"/>
      <c r="VH42" s="214"/>
      <c r="VI42" s="214"/>
      <c r="VJ42" s="214"/>
      <c r="VK42" s="214"/>
      <c r="VL42" s="214"/>
      <c r="VM42" s="214"/>
      <c r="VN42" s="214"/>
      <c r="VO42" s="214"/>
      <c r="VP42" s="214"/>
      <c r="VQ42" s="214"/>
      <c r="VR42" s="214"/>
      <c r="VS42" s="214"/>
      <c r="VT42" s="214"/>
      <c r="VU42" s="214"/>
      <c r="VV42" s="214"/>
      <c r="VW42" s="214"/>
      <c r="VX42" s="214"/>
      <c r="VY42" s="214"/>
      <c r="VZ42" s="214"/>
      <c r="WA42" s="214"/>
      <c r="WB42" s="214"/>
      <c r="WC42" s="214"/>
      <c r="WD42" s="214"/>
      <c r="WE42" s="214"/>
      <c r="WF42" s="214"/>
      <c r="WG42" s="214"/>
      <c r="WH42" s="214"/>
      <c r="WI42" s="214"/>
      <c r="WJ42" s="214"/>
      <c r="WK42" s="214"/>
      <c r="WL42" s="214"/>
      <c r="WM42" s="214"/>
      <c r="WN42" s="214"/>
      <c r="WO42" s="214"/>
      <c r="WP42" s="214"/>
      <c r="WQ42" s="214"/>
      <c r="WR42" s="214"/>
      <c r="WS42" s="214"/>
      <c r="WT42" s="214"/>
      <c r="WU42" s="214"/>
      <c r="WV42" s="214"/>
      <c r="WW42" s="214"/>
      <c r="WX42" s="214"/>
      <c r="WY42" s="214"/>
      <c r="WZ42" s="214"/>
      <c r="XA42" s="214"/>
      <c r="XB42" s="214"/>
      <c r="XC42" s="214"/>
      <c r="XD42" s="214"/>
      <c r="XE42" s="214"/>
      <c r="XF42" s="214"/>
      <c r="XG42" s="214"/>
      <c r="XH42" s="214"/>
      <c r="XI42" s="214"/>
      <c r="XJ42" s="214"/>
      <c r="XK42" s="214"/>
      <c r="XL42" s="214"/>
      <c r="XM42" s="214"/>
      <c r="XN42" s="214"/>
      <c r="XO42" s="214"/>
      <c r="XP42" s="214"/>
      <c r="XQ42" s="214"/>
      <c r="XR42" s="214"/>
      <c r="XS42" s="214"/>
      <c r="XT42" s="214"/>
      <c r="XU42" s="214"/>
      <c r="XV42" s="214"/>
      <c r="XW42" s="214"/>
      <c r="XX42" s="214"/>
      <c r="XY42" s="214"/>
      <c r="XZ42" s="214"/>
      <c r="YA42" s="214"/>
      <c r="YB42" s="214"/>
      <c r="YC42" s="214"/>
      <c r="YD42" s="214"/>
      <c r="YE42" s="214"/>
      <c r="YF42" s="214"/>
      <c r="YG42" s="214"/>
      <c r="YH42" s="214"/>
      <c r="YI42" s="214"/>
      <c r="YJ42" s="214"/>
      <c r="YK42" s="214"/>
      <c r="YL42" s="214"/>
      <c r="YM42" s="214"/>
      <c r="YN42" s="214"/>
      <c r="YO42" s="214"/>
      <c r="YP42" s="214"/>
      <c r="YQ42" s="214"/>
      <c r="YR42" s="214"/>
      <c r="YS42" s="214"/>
      <c r="YT42" s="214"/>
      <c r="YU42" s="214"/>
      <c r="YV42" s="214"/>
      <c r="YW42" s="214"/>
      <c r="YX42" s="214"/>
      <c r="YY42" s="214"/>
      <c r="YZ42" s="214"/>
      <c r="ZA42" s="214"/>
      <c r="ZB42" s="214"/>
      <c r="ZC42" s="214"/>
      <c r="ZD42" s="214"/>
      <c r="ZE42" s="214"/>
      <c r="ZF42" s="214"/>
      <c r="ZG42" s="214"/>
      <c r="ZH42" s="214"/>
      <c r="ZI42" s="214"/>
      <c r="ZJ42" s="214"/>
      <c r="ZK42" s="214"/>
      <c r="ZL42" s="214"/>
      <c r="ZM42" s="214"/>
      <c r="ZN42" s="214"/>
      <c r="ZO42" s="214"/>
      <c r="ZP42" s="214"/>
      <c r="ZQ42" s="214"/>
      <c r="ZR42" s="214"/>
      <c r="ZS42" s="214"/>
      <c r="ZT42" s="214"/>
      <c r="ZU42" s="214"/>
      <c r="ZV42" s="214"/>
      <c r="ZW42" s="214"/>
      <c r="ZX42" s="214"/>
      <c r="ZY42" s="214"/>
      <c r="ZZ42" s="214"/>
      <c r="AAA42" s="214"/>
      <c r="AAB42" s="214"/>
      <c r="AAC42" s="214"/>
      <c r="AAD42" s="214"/>
      <c r="AAE42" s="214"/>
      <c r="AAF42" s="214"/>
      <c r="AAG42" s="214"/>
      <c r="AAH42" s="214"/>
      <c r="AAI42" s="214"/>
      <c r="AAJ42" s="214"/>
      <c r="AAK42" s="214"/>
      <c r="AAL42" s="214"/>
      <c r="AAM42" s="214"/>
      <c r="AAN42" s="214"/>
      <c r="AAO42" s="214"/>
      <c r="AAP42" s="214"/>
      <c r="AAQ42" s="214"/>
      <c r="AAR42" s="214"/>
      <c r="AAS42" s="214"/>
      <c r="AAT42" s="214"/>
      <c r="AAU42" s="214"/>
      <c r="AAV42" s="214"/>
      <c r="AAW42" s="214"/>
      <c r="AAX42" s="214"/>
      <c r="AAY42" s="214"/>
      <c r="AAZ42" s="214"/>
      <c r="ABA42" s="214"/>
      <c r="ABB42" s="214"/>
      <c r="ABC42" s="214"/>
      <c r="ABD42" s="214"/>
      <c r="ABE42" s="214"/>
      <c r="ABF42" s="214"/>
      <c r="ABG42" s="214"/>
      <c r="ABH42" s="214"/>
      <c r="ABI42" s="214"/>
      <c r="ABJ42" s="214"/>
      <c r="ABK42" s="214"/>
      <c r="ABL42" s="214"/>
      <c r="ABM42" s="214"/>
      <c r="ABN42" s="214"/>
      <c r="ABO42" s="214"/>
      <c r="ABP42" s="214"/>
      <c r="ABQ42" s="214"/>
      <c r="ABR42" s="214"/>
      <c r="ABS42" s="214"/>
      <c r="ABT42" s="214"/>
      <c r="ABU42" s="214"/>
      <c r="ABV42" s="214"/>
      <c r="ABW42" s="214"/>
      <c r="ABX42" s="214"/>
      <c r="ABY42" s="214"/>
      <c r="ABZ42" s="214"/>
      <c r="ACA42" s="214"/>
      <c r="ACB42" s="214"/>
      <c r="ACC42" s="214"/>
      <c r="ACD42" s="214"/>
      <c r="ACE42" s="214"/>
      <c r="ACF42" s="214"/>
      <c r="ACG42" s="214"/>
      <c r="ACH42" s="214"/>
      <c r="ACI42" s="214"/>
      <c r="ACJ42" s="214"/>
      <c r="ACK42" s="214"/>
      <c r="ACL42" s="214"/>
      <c r="ACM42" s="214"/>
      <c r="ACN42" s="214"/>
      <c r="ACO42" s="214"/>
      <c r="ACP42" s="214"/>
      <c r="ACQ42" s="214"/>
      <c r="ACR42" s="214"/>
      <c r="ACS42" s="214"/>
      <c r="ACT42" s="214"/>
      <c r="ACU42" s="214"/>
      <c r="ACV42" s="214"/>
      <c r="ACW42" s="214"/>
      <c r="ACX42" s="214"/>
      <c r="ACY42" s="214"/>
      <c r="ACZ42" s="214"/>
      <c r="ADA42" s="214"/>
      <c r="ADB42" s="214"/>
      <c r="ADC42" s="214"/>
      <c r="ADD42" s="214"/>
      <c r="ADE42" s="214"/>
      <c r="ADF42" s="214"/>
      <c r="ADG42" s="214"/>
      <c r="ADH42" s="214"/>
      <c r="ADI42" s="214"/>
      <c r="ADJ42" s="214"/>
      <c r="ADK42" s="214"/>
      <c r="ADL42" s="214"/>
      <c r="ADM42" s="214"/>
      <c r="ADN42" s="214"/>
      <c r="ADO42" s="214"/>
      <c r="ADP42" s="214"/>
      <c r="ADQ42" s="214"/>
      <c r="ADR42" s="214"/>
      <c r="ADS42" s="214"/>
      <c r="ADT42" s="214"/>
      <c r="ADU42" s="214"/>
      <c r="ADV42" s="214"/>
      <c r="ADW42" s="214"/>
      <c r="ADX42" s="214"/>
      <c r="ADY42" s="214"/>
      <c r="ADZ42" s="214"/>
      <c r="AEA42" s="214"/>
      <c r="AEB42" s="214"/>
      <c r="AEC42" s="214"/>
      <c r="AED42" s="214"/>
      <c r="AEE42" s="214"/>
      <c r="AEF42" s="214"/>
      <c r="AEG42" s="214"/>
      <c r="AEH42" s="214"/>
      <c r="AEI42" s="214"/>
      <c r="AEJ42" s="214"/>
      <c r="AEK42" s="214"/>
      <c r="AEL42" s="214"/>
      <c r="AEM42" s="214"/>
      <c r="AEN42" s="214"/>
      <c r="AEO42" s="214"/>
      <c r="AEP42" s="214"/>
      <c r="AEQ42" s="214"/>
      <c r="AER42" s="214"/>
      <c r="AES42" s="214"/>
      <c r="AET42" s="214"/>
      <c r="AEU42" s="214"/>
      <c r="AEV42" s="214"/>
      <c r="AEW42" s="214"/>
      <c r="AEX42" s="214"/>
      <c r="AEY42" s="214"/>
      <c r="AEZ42" s="214"/>
      <c r="AFA42" s="214"/>
      <c r="AFB42" s="214"/>
      <c r="AFC42" s="214"/>
      <c r="AFD42" s="214"/>
      <c r="AFE42" s="214"/>
      <c r="AFF42" s="214"/>
      <c r="AFG42" s="214"/>
      <c r="AFH42" s="214"/>
      <c r="AFI42" s="214"/>
      <c r="AFJ42" s="214"/>
      <c r="AFK42" s="214"/>
      <c r="AFL42" s="214"/>
      <c r="AFM42" s="214"/>
      <c r="AFN42" s="214"/>
      <c r="AFO42" s="214"/>
      <c r="AFP42" s="214"/>
      <c r="AFQ42" s="214"/>
      <c r="AFR42" s="214"/>
      <c r="AFS42" s="214"/>
      <c r="AFT42" s="214"/>
      <c r="AFU42" s="214"/>
      <c r="AFV42" s="214"/>
      <c r="AFW42" s="214"/>
      <c r="AFX42" s="214"/>
      <c r="AFY42" s="214"/>
      <c r="AFZ42" s="214"/>
      <c r="AGA42" s="214"/>
      <c r="AGB42" s="214"/>
      <c r="AGC42" s="214"/>
      <c r="AGD42" s="214"/>
      <c r="AGE42" s="214"/>
      <c r="AGF42" s="214"/>
      <c r="AGG42" s="214"/>
      <c r="AGH42" s="214"/>
      <c r="AGI42" s="214"/>
      <c r="AGJ42" s="214"/>
      <c r="AGK42" s="214"/>
      <c r="AGL42" s="214"/>
      <c r="AGM42" s="214"/>
      <c r="AGN42" s="214"/>
      <c r="AGO42" s="214"/>
      <c r="AGP42" s="214"/>
      <c r="AGQ42" s="214"/>
      <c r="AGR42" s="214"/>
      <c r="AGS42" s="214"/>
      <c r="AGT42" s="214"/>
      <c r="AGU42" s="214"/>
      <c r="AGV42" s="214"/>
      <c r="AGW42" s="214"/>
      <c r="AGX42" s="214"/>
      <c r="AGY42" s="214"/>
      <c r="AGZ42" s="214"/>
      <c r="AHA42" s="214"/>
      <c r="AHB42" s="214"/>
      <c r="AHC42" s="214"/>
      <c r="AHD42" s="214"/>
      <c r="AHE42" s="214"/>
      <c r="AHF42" s="214"/>
      <c r="AHG42" s="214"/>
      <c r="AHH42" s="214"/>
      <c r="AHI42" s="214"/>
      <c r="AHJ42" s="214"/>
      <c r="AHK42" s="214"/>
      <c r="AHL42" s="214"/>
      <c r="AHM42" s="214"/>
      <c r="AHN42" s="214"/>
      <c r="AHO42" s="214"/>
      <c r="AHP42" s="214"/>
      <c r="AHQ42" s="214"/>
      <c r="AHR42" s="214"/>
      <c r="AHS42" s="214"/>
      <c r="AHT42" s="214"/>
      <c r="AHU42" s="214"/>
      <c r="AHV42" s="214"/>
      <c r="AHW42" s="214"/>
      <c r="AHX42" s="214"/>
      <c r="AHY42" s="214"/>
      <c r="AHZ42" s="214"/>
      <c r="AIA42" s="214"/>
      <c r="AIB42" s="214"/>
      <c r="AIC42" s="214"/>
      <c r="AID42" s="214"/>
      <c r="AIE42" s="214"/>
      <c r="AIF42" s="214"/>
      <c r="AIG42" s="214"/>
      <c r="AIH42" s="214"/>
      <c r="AII42" s="214"/>
      <c r="AIJ42" s="214"/>
      <c r="AIK42" s="214"/>
      <c r="AIL42" s="214"/>
      <c r="AIM42" s="214"/>
      <c r="AIN42" s="214"/>
      <c r="AIO42" s="214"/>
      <c r="AIP42" s="214"/>
      <c r="AIQ42" s="214"/>
      <c r="AIR42" s="214"/>
      <c r="AIS42" s="214"/>
      <c r="AIT42" s="214"/>
      <c r="AIU42" s="214"/>
      <c r="AIV42" s="214"/>
      <c r="AIW42" s="214"/>
      <c r="AIX42" s="214"/>
      <c r="AIY42" s="214"/>
      <c r="AIZ42" s="214"/>
      <c r="AJA42" s="214"/>
      <c r="AJB42" s="214"/>
      <c r="AJC42" s="214"/>
      <c r="AJD42" s="214"/>
      <c r="AJE42" s="214"/>
      <c r="AJF42" s="214"/>
      <c r="AJG42" s="214"/>
      <c r="AJH42" s="214"/>
      <c r="AJI42" s="214"/>
      <c r="AJJ42" s="214"/>
      <c r="AJK42" s="214"/>
      <c r="AJL42" s="214"/>
      <c r="AJM42" s="214"/>
      <c r="AJN42" s="214"/>
      <c r="AJO42" s="214"/>
      <c r="AJP42" s="214"/>
      <c r="AJQ42" s="214"/>
      <c r="AJR42" s="214"/>
      <c r="AJS42" s="214"/>
      <c r="AJT42" s="214"/>
      <c r="AJU42" s="214"/>
      <c r="AJV42" s="214"/>
      <c r="AJW42" s="214"/>
      <c r="AJX42" s="214"/>
      <c r="AJY42" s="214"/>
      <c r="AJZ42" s="214"/>
      <c r="AKA42" s="214"/>
      <c r="AKB42" s="214"/>
      <c r="AKC42" s="214"/>
      <c r="AKD42" s="214"/>
      <c r="AKE42" s="214"/>
      <c r="AKF42" s="214"/>
      <c r="AKG42" s="214"/>
      <c r="AKH42" s="214"/>
      <c r="AKI42" s="214"/>
      <c r="AKJ42" s="214"/>
      <c r="AKK42" s="214"/>
      <c r="AKL42" s="214"/>
      <c r="AKM42" s="214"/>
      <c r="AKN42" s="214"/>
      <c r="AKO42" s="214"/>
      <c r="AKP42" s="214"/>
      <c r="AKQ42" s="214"/>
      <c r="AKR42" s="214"/>
      <c r="AKS42" s="214"/>
      <c r="AKT42" s="214"/>
      <c r="AKU42" s="214"/>
      <c r="AKV42" s="214"/>
      <c r="AKW42" s="214"/>
      <c r="AKX42" s="214"/>
      <c r="AKY42" s="214"/>
      <c r="AKZ42" s="214"/>
      <c r="ALA42" s="214"/>
      <c r="ALB42" s="214"/>
      <c r="ALC42" s="214"/>
      <c r="ALD42" s="214"/>
      <c r="ALE42" s="214"/>
      <c r="ALF42" s="214"/>
      <c r="ALG42" s="214"/>
      <c r="ALH42" s="214"/>
      <c r="ALI42" s="214"/>
      <c r="ALJ42" s="214"/>
      <c r="ALK42" s="214"/>
      <c r="ALL42" s="214"/>
      <c r="ALM42" s="214"/>
      <c r="ALN42" s="214"/>
      <c r="ALO42" s="214"/>
      <c r="ALP42" s="214"/>
      <c r="ALQ42" s="214"/>
      <c r="ALR42" s="214"/>
      <c r="ALS42" s="214"/>
      <c r="ALT42" s="214"/>
      <c r="ALU42" s="214"/>
      <c r="ALV42" s="214"/>
      <c r="ALW42" s="214"/>
      <c r="ALX42" s="214"/>
      <c r="ALY42" s="214"/>
      <c r="ALZ42" s="214"/>
      <c r="AMA42" s="214"/>
      <c r="AMB42" s="214"/>
      <c r="AMC42" s="214"/>
      <c r="AMD42" s="214"/>
      <c r="AME42" s="214"/>
      <c r="AMF42" s="214"/>
      <c r="AMG42" s="214"/>
      <c r="AMH42" s="214"/>
      <c r="AMI42" s="214"/>
      <c r="AMJ42" s="214"/>
      <c r="AMK42" s="214"/>
      <c r="AML42" s="214"/>
      <c r="AMM42" s="214"/>
      <c r="AMN42" s="214"/>
      <c r="AMO42" s="214"/>
      <c r="AMP42" s="214"/>
      <c r="AMQ42" s="214"/>
      <c r="AMR42" s="214"/>
      <c r="AMS42" s="214"/>
      <c r="AMT42" s="214"/>
      <c r="AMU42" s="214"/>
      <c r="AMV42" s="214"/>
      <c r="AMW42" s="214"/>
      <c r="AMX42" s="214"/>
      <c r="AMY42" s="214"/>
      <c r="AMZ42" s="214"/>
      <c r="ANA42" s="214"/>
      <c r="ANB42" s="214"/>
      <c r="ANC42" s="214"/>
      <c r="AND42" s="214"/>
      <c r="ANE42" s="214"/>
      <c r="ANF42" s="214"/>
      <c r="ANG42" s="214"/>
      <c r="ANH42" s="214"/>
      <c r="ANI42" s="214"/>
      <c r="ANJ42" s="214"/>
      <c r="ANK42" s="214"/>
      <c r="ANL42" s="214"/>
      <c r="ANM42" s="214"/>
      <c r="ANN42" s="214"/>
      <c r="ANO42" s="214"/>
      <c r="ANP42" s="214"/>
      <c r="ANQ42" s="214"/>
      <c r="ANR42" s="214"/>
      <c r="ANS42" s="214"/>
      <c r="ANT42" s="214"/>
      <c r="ANU42" s="214"/>
      <c r="ANV42" s="214"/>
      <c r="ANW42" s="214"/>
      <c r="ANX42" s="214"/>
      <c r="ANY42" s="214"/>
      <c r="ANZ42" s="214"/>
      <c r="AOA42" s="214"/>
      <c r="AOB42" s="214"/>
      <c r="AOC42" s="214"/>
      <c r="AOD42" s="214"/>
      <c r="AOE42" s="214"/>
      <c r="AOF42" s="214"/>
      <c r="AOG42" s="214"/>
      <c r="AOH42" s="214"/>
      <c r="AOI42" s="214"/>
      <c r="AOJ42" s="214"/>
      <c r="AOK42" s="214"/>
      <c r="AOL42" s="214"/>
      <c r="AOM42" s="214"/>
      <c r="AON42" s="214"/>
      <c r="AOO42" s="214"/>
      <c r="AOP42" s="214"/>
      <c r="AOQ42" s="214"/>
      <c r="AOR42" s="214"/>
      <c r="AOS42" s="214"/>
      <c r="AOT42" s="214"/>
      <c r="AOU42" s="214"/>
      <c r="AOV42" s="214"/>
      <c r="AOW42" s="214"/>
      <c r="AOX42" s="214"/>
      <c r="AOY42" s="214"/>
      <c r="AOZ42" s="214"/>
      <c r="APA42" s="214"/>
      <c r="APB42" s="214"/>
      <c r="APC42" s="214"/>
      <c r="APD42" s="214"/>
      <c r="APE42" s="214"/>
      <c r="APF42" s="214"/>
      <c r="APG42" s="214"/>
      <c r="APH42" s="214"/>
      <c r="API42" s="214"/>
      <c r="APJ42" s="214"/>
      <c r="APK42" s="214"/>
      <c r="APL42" s="214"/>
      <c r="APM42" s="214"/>
      <c r="APN42" s="214"/>
      <c r="APO42" s="214"/>
      <c r="APP42" s="214"/>
      <c r="APQ42" s="214"/>
      <c r="APR42" s="214"/>
      <c r="APS42" s="214"/>
      <c r="APT42" s="214"/>
      <c r="APU42" s="214"/>
      <c r="APV42" s="214"/>
      <c r="APW42" s="214"/>
      <c r="APX42" s="214"/>
      <c r="APY42" s="214"/>
      <c r="APZ42" s="214"/>
      <c r="AQA42" s="214"/>
      <c r="AQB42" s="214"/>
      <c r="AQC42" s="214"/>
      <c r="AQD42" s="214"/>
      <c r="AQE42" s="214"/>
      <c r="AQF42" s="214"/>
      <c r="AQG42" s="214"/>
      <c r="AQH42" s="214"/>
      <c r="AQI42" s="214"/>
      <c r="AQJ42" s="214"/>
      <c r="AQK42" s="214"/>
      <c r="AQL42" s="214"/>
      <c r="AQM42" s="214"/>
      <c r="AQN42" s="214"/>
      <c r="AQO42" s="214"/>
      <c r="AQP42" s="214"/>
      <c r="AQQ42" s="214"/>
      <c r="AQR42" s="214"/>
      <c r="AQS42" s="214"/>
      <c r="AQT42" s="214"/>
      <c r="AQU42" s="214"/>
      <c r="AQV42" s="214"/>
      <c r="AQW42" s="214"/>
      <c r="AQX42" s="214"/>
      <c r="AQY42" s="214"/>
      <c r="AQZ42" s="214"/>
      <c r="ARA42" s="214"/>
      <c r="ARB42" s="214"/>
      <c r="ARC42" s="214"/>
      <c r="ARD42" s="214"/>
      <c r="ARE42" s="214"/>
      <c r="ARF42" s="214"/>
      <c r="ARG42" s="214"/>
      <c r="ARH42" s="214"/>
      <c r="ARI42" s="214"/>
      <c r="ARJ42" s="214"/>
      <c r="ARK42" s="214"/>
      <c r="ARL42" s="214"/>
      <c r="ARM42" s="214"/>
      <c r="ARN42" s="214"/>
      <c r="ARO42" s="214"/>
      <c r="ARP42" s="214"/>
      <c r="ARQ42" s="214"/>
      <c r="ARR42" s="214"/>
      <c r="ARS42" s="214"/>
      <c r="ART42" s="214"/>
      <c r="ARU42" s="214"/>
      <c r="ARV42" s="214"/>
      <c r="ARW42" s="214"/>
      <c r="ARX42" s="214"/>
      <c r="ARY42" s="214"/>
      <c r="ARZ42" s="214"/>
      <c r="ASA42" s="214"/>
      <c r="ASB42" s="214"/>
      <c r="ASC42" s="214"/>
      <c r="ASD42" s="214"/>
      <c r="ASE42" s="214"/>
      <c r="ASF42" s="214"/>
      <c r="ASG42" s="214"/>
      <c r="ASH42" s="214"/>
      <c r="ASI42" s="214"/>
      <c r="ASJ42" s="214"/>
      <c r="ASK42" s="214"/>
      <c r="ASL42" s="214"/>
      <c r="ASM42" s="214"/>
      <c r="ASN42" s="214"/>
      <c r="ASO42" s="214"/>
      <c r="ASP42" s="214"/>
      <c r="ASQ42" s="214"/>
      <c r="ASR42" s="214"/>
      <c r="ASS42" s="214"/>
      <c r="AST42" s="214"/>
      <c r="ASU42" s="214"/>
      <c r="ASV42" s="214"/>
      <c r="ASW42" s="214"/>
      <c r="ASX42" s="214"/>
      <c r="ASY42" s="214"/>
      <c r="ASZ42" s="214"/>
      <c r="ATA42" s="214"/>
      <c r="ATB42" s="214"/>
      <c r="ATC42" s="214"/>
      <c r="ATD42" s="214"/>
      <c r="ATE42" s="214"/>
      <c r="ATF42" s="214"/>
      <c r="ATG42" s="214"/>
      <c r="ATH42" s="214"/>
      <c r="ATI42" s="214"/>
      <c r="ATJ42" s="214"/>
      <c r="ATK42" s="214"/>
      <c r="ATL42" s="214"/>
      <c r="ATM42" s="214"/>
      <c r="ATN42" s="214"/>
      <c r="ATO42" s="214"/>
      <c r="ATP42" s="214"/>
      <c r="ATQ42" s="214"/>
      <c r="ATR42" s="214"/>
      <c r="ATS42" s="214"/>
      <c r="ATT42" s="214"/>
      <c r="ATU42" s="214"/>
      <c r="ATV42" s="214"/>
      <c r="ATW42" s="214"/>
      <c r="ATX42" s="214"/>
      <c r="ATY42" s="214"/>
      <c r="ATZ42" s="214"/>
      <c r="AUA42" s="214"/>
      <c r="AUB42" s="214"/>
      <c r="AUC42" s="214"/>
      <c r="AUD42" s="214"/>
      <c r="AUE42" s="214"/>
      <c r="AUF42" s="214"/>
      <c r="AUG42" s="214"/>
      <c r="AUH42" s="214"/>
      <c r="AUI42" s="214"/>
      <c r="AUJ42" s="214"/>
      <c r="AUK42" s="214"/>
      <c r="AUL42" s="214"/>
      <c r="AUM42" s="214"/>
      <c r="AUN42" s="214"/>
      <c r="AUO42" s="214"/>
      <c r="AUP42" s="214"/>
      <c r="AUQ42" s="214"/>
      <c r="AUR42" s="214"/>
      <c r="AUS42" s="214"/>
      <c r="AUT42" s="214"/>
      <c r="AUU42" s="214"/>
      <c r="AUV42" s="214"/>
      <c r="AUW42" s="214"/>
      <c r="AUX42" s="214"/>
      <c r="AUY42" s="214"/>
      <c r="AUZ42" s="214"/>
      <c r="AVA42" s="214"/>
      <c r="AVB42" s="214"/>
      <c r="AVC42" s="214"/>
      <c r="AVD42" s="214"/>
      <c r="AVE42" s="214"/>
      <c r="AVF42" s="214"/>
      <c r="AVG42" s="214"/>
      <c r="AVH42" s="214"/>
      <c r="AVI42" s="214"/>
      <c r="AVJ42" s="214"/>
      <c r="AVK42" s="214"/>
      <c r="AVL42" s="214"/>
      <c r="AVM42" s="214"/>
      <c r="AVN42" s="214"/>
      <c r="AVO42" s="214"/>
      <c r="AVP42" s="214"/>
      <c r="AVQ42" s="214"/>
      <c r="AVR42" s="214"/>
      <c r="AVS42" s="214"/>
      <c r="AVT42" s="214"/>
      <c r="AVU42" s="214"/>
      <c r="AVV42" s="214"/>
      <c r="AVW42" s="214"/>
      <c r="AVX42" s="214"/>
      <c r="AVY42" s="214"/>
      <c r="AVZ42" s="214"/>
      <c r="AWA42" s="214"/>
      <c r="AWB42" s="214"/>
      <c r="AWC42" s="214"/>
      <c r="AWD42" s="214"/>
      <c r="AWE42" s="214"/>
      <c r="AWF42" s="214"/>
      <c r="AWG42" s="214"/>
      <c r="AWH42" s="214"/>
      <c r="AWI42" s="214"/>
      <c r="AWJ42" s="214"/>
      <c r="AWK42" s="214"/>
      <c r="AWL42" s="214"/>
      <c r="AWM42" s="214"/>
      <c r="AWN42" s="214"/>
      <c r="AWO42" s="214"/>
      <c r="AWP42" s="214"/>
      <c r="AWQ42" s="214"/>
      <c r="AWR42" s="214"/>
      <c r="AWS42" s="214"/>
      <c r="AWT42" s="214"/>
      <c r="AWU42" s="214"/>
      <c r="AWV42" s="214"/>
      <c r="AWW42" s="214"/>
      <c r="AWX42" s="214"/>
      <c r="AWY42" s="214"/>
      <c r="AWZ42" s="214"/>
      <c r="AXA42" s="214"/>
      <c r="AXB42" s="214"/>
      <c r="AXC42" s="214"/>
      <c r="AXD42" s="214"/>
      <c r="AXE42" s="214"/>
      <c r="AXF42" s="214"/>
      <c r="AXG42" s="214"/>
      <c r="AXH42" s="214"/>
      <c r="AXI42" s="214"/>
      <c r="AXJ42" s="214"/>
      <c r="AXK42" s="214"/>
      <c r="AXL42" s="214"/>
      <c r="AXM42" s="214"/>
      <c r="AXN42" s="214"/>
      <c r="AXO42" s="214"/>
      <c r="AXP42" s="214"/>
      <c r="AXQ42" s="214"/>
      <c r="AXR42" s="214"/>
      <c r="AXS42" s="214"/>
      <c r="AXT42" s="214"/>
      <c r="AXU42" s="214"/>
      <c r="AXV42" s="214"/>
      <c r="AXW42" s="214"/>
      <c r="AXX42" s="214"/>
      <c r="AXY42" s="214"/>
      <c r="AXZ42" s="214"/>
      <c r="AYA42" s="214"/>
      <c r="AYB42" s="214"/>
      <c r="AYC42" s="214"/>
      <c r="AYD42" s="214"/>
      <c r="AYE42" s="214"/>
      <c r="AYF42" s="214"/>
      <c r="AYG42" s="214"/>
      <c r="AYH42" s="214"/>
      <c r="AYI42" s="214"/>
      <c r="AYJ42" s="214"/>
      <c r="AYK42" s="214"/>
      <c r="AYL42" s="214"/>
      <c r="AYM42" s="214"/>
      <c r="AYN42" s="214"/>
      <c r="AYO42" s="214"/>
      <c r="AYP42" s="214"/>
      <c r="AYQ42" s="214"/>
      <c r="AYR42" s="214"/>
      <c r="AYS42" s="214"/>
      <c r="AYT42" s="214"/>
      <c r="AYU42" s="214"/>
      <c r="AYV42" s="214"/>
      <c r="AYW42" s="214"/>
      <c r="AYX42" s="214"/>
      <c r="AYY42" s="214"/>
      <c r="AYZ42" s="214"/>
      <c r="AZA42" s="214"/>
      <c r="AZB42" s="214"/>
      <c r="AZC42" s="214"/>
      <c r="AZD42" s="214"/>
      <c r="AZE42" s="214"/>
      <c r="AZF42" s="214"/>
      <c r="AZG42" s="214"/>
      <c r="AZH42" s="214"/>
      <c r="AZI42" s="214"/>
      <c r="AZJ42" s="214"/>
      <c r="AZK42" s="214"/>
      <c r="AZL42" s="214"/>
      <c r="AZM42" s="214"/>
      <c r="AZN42" s="214"/>
      <c r="AZO42" s="214"/>
      <c r="AZP42" s="214"/>
      <c r="AZQ42" s="214"/>
      <c r="AZR42" s="214"/>
      <c r="AZS42" s="214"/>
      <c r="AZT42" s="214"/>
      <c r="AZU42" s="214"/>
      <c r="AZV42" s="214"/>
      <c r="AZW42" s="214"/>
      <c r="AZX42" s="214"/>
      <c r="AZY42" s="214"/>
      <c r="AZZ42" s="214"/>
      <c r="BAA42" s="214"/>
      <c r="BAB42" s="214"/>
      <c r="BAC42" s="214"/>
      <c r="BAD42" s="214"/>
      <c r="BAE42" s="214"/>
      <c r="BAF42" s="214"/>
      <c r="BAG42" s="214"/>
      <c r="BAH42" s="214"/>
      <c r="BAI42" s="214"/>
      <c r="BAJ42" s="214"/>
      <c r="BAK42" s="214"/>
      <c r="BAL42" s="214"/>
      <c r="BAM42" s="214"/>
      <c r="BAN42" s="214"/>
      <c r="BAO42" s="214"/>
      <c r="BAP42" s="214"/>
      <c r="BAQ42" s="214"/>
      <c r="BAR42" s="214"/>
      <c r="BAS42" s="214"/>
      <c r="BAT42" s="214"/>
      <c r="BAU42" s="214"/>
      <c r="BAV42" s="214"/>
      <c r="BAW42" s="214"/>
      <c r="BAX42" s="214"/>
      <c r="BAY42" s="214"/>
      <c r="BAZ42" s="214"/>
      <c r="BBA42" s="214"/>
      <c r="BBB42" s="214"/>
      <c r="BBC42" s="214"/>
      <c r="BBD42" s="214"/>
      <c r="BBE42" s="214"/>
      <c r="BBF42" s="214"/>
      <c r="BBG42" s="214"/>
      <c r="BBH42" s="214"/>
      <c r="BBI42" s="214"/>
      <c r="BBJ42" s="214"/>
      <c r="BBK42" s="214"/>
      <c r="BBL42" s="214"/>
      <c r="BBM42" s="214"/>
      <c r="BBN42" s="214"/>
      <c r="BBO42" s="214"/>
      <c r="BBP42" s="214"/>
      <c r="BBQ42" s="214"/>
      <c r="BBR42" s="214"/>
      <c r="BBS42" s="214"/>
      <c r="BBT42" s="214"/>
      <c r="BBU42" s="214"/>
      <c r="BBV42" s="214"/>
      <c r="BBW42" s="214"/>
      <c r="BBX42" s="214"/>
      <c r="BBY42" s="214"/>
      <c r="BBZ42" s="214"/>
      <c r="BCA42" s="214"/>
      <c r="BCB42" s="214"/>
      <c r="BCC42" s="214"/>
      <c r="BCD42" s="214"/>
      <c r="BCE42" s="214"/>
      <c r="BCF42" s="214"/>
      <c r="BCG42" s="214"/>
      <c r="BCH42" s="214"/>
      <c r="BCI42" s="214"/>
      <c r="BCJ42" s="214"/>
      <c r="BCK42" s="214"/>
      <c r="BCL42" s="214"/>
      <c r="BCM42" s="214"/>
      <c r="BCN42" s="214"/>
      <c r="BCO42" s="214"/>
      <c r="BCP42" s="214"/>
      <c r="BCQ42" s="214"/>
      <c r="BCR42" s="214"/>
      <c r="BCS42" s="214"/>
      <c r="BCT42" s="214"/>
      <c r="BCU42" s="214"/>
      <c r="BCV42" s="214"/>
      <c r="BCW42" s="214"/>
      <c r="BCX42" s="214"/>
      <c r="BCY42" s="214"/>
      <c r="BCZ42" s="214"/>
      <c r="BDA42" s="214"/>
      <c r="BDB42" s="214"/>
      <c r="BDC42" s="214"/>
      <c r="BDD42" s="214"/>
      <c r="BDE42" s="214"/>
      <c r="BDF42" s="214"/>
      <c r="BDG42" s="214"/>
      <c r="BDH42" s="214"/>
      <c r="BDI42" s="214"/>
      <c r="BDJ42" s="214"/>
      <c r="BDK42" s="214"/>
      <c r="BDL42" s="214"/>
      <c r="BDM42" s="214"/>
      <c r="BDN42" s="214"/>
      <c r="BDO42" s="214"/>
      <c r="BDP42" s="214"/>
      <c r="BDQ42" s="214"/>
      <c r="BDR42" s="214"/>
      <c r="BDS42" s="214"/>
      <c r="BDT42" s="214"/>
      <c r="BDU42" s="214"/>
      <c r="BDV42" s="214"/>
      <c r="BDW42" s="214"/>
      <c r="BDX42" s="214"/>
      <c r="BDY42" s="214"/>
      <c r="BDZ42" s="214"/>
      <c r="BEA42" s="214"/>
      <c r="BEB42" s="214"/>
      <c r="BEC42" s="214"/>
      <c r="BED42" s="214"/>
      <c r="BEE42" s="214"/>
      <c r="BEF42" s="214"/>
      <c r="BEG42" s="214"/>
      <c r="BEH42" s="214"/>
      <c r="BEI42" s="214"/>
      <c r="BEJ42" s="214"/>
      <c r="BEK42" s="214"/>
      <c r="BEL42" s="214"/>
      <c r="BEM42" s="214"/>
      <c r="BEN42" s="214"/>
      <c r="BEO42" s="214"/>
      <c r="BEP42" s="214"/>
      <c r="BEQ42" s="214"/>
      <c r="BER42" s="214"/>
      <c r="BES42" s="214"/>
      <c r="BET42" s="214"/>
      <c r="BEU42" s="214"/>
      <c r="BEV42" s="214"/>
      <c r="BEW42" s="214"/>
      <c r="BEX42" s="214"/>
      <c r="BEY42" s="214"/>
      <c r="BEZ42" s="214"/>
      <c r="BFA42" s="214"/>
      <c r="BFB42" s="214"/>
      <c r="BFC42" s="214"/>
      <c r="BFD42" s="214"/>
      <c r="BFE42" s="214"/>
      <c r="BFF42" s="214"/>
      <c r="BFG42" s="214"/>
      <c r="BFH42" s="214"/>
      <c r="BFI42" s="214"/>
      <c r="BFJ42" s="214"/>
      <c r="BFK42" s="214"/>
      <c r="BFL42" s="214"/>
      <c r="BFM42" s="214"/>
      <c r="BFN42" s="214"/>
      <c r="BFO42" s="214"/>
      <c r="BFP42" s="214"/>
      <c r="BFQ42" s="214"/>
      <c r="BFR42" s="214"/>
      <c r="BFS42" s="214"/>
      <c r="BFT42" s="214"/>
      <c r="BFU42" s="214"/>
      <c r="BFV42" s="214"/>
      <c r="BFW42" s="214"/>
      <c r="BFX42" s="214"/>
      <c r="BFY42" s="214"/>
      <c r="BFZ42" s="214"/>
      <c r="BGA42" s="214"/>
      <c r="BGB42" s="214"/>
      <c r="BGC42" s="214"/>
      <c r="BGD42" s="214"/>
      <c r="BGE42" s="214"/>
      <c r="BGF42" s="214"/>
      <c r="BGG42" s="214"/>
      <c r="BGH42" s="214"/>
      <c r="BGI42" s="214"/>
      <c r="BGJ42" s="214"/>
      <c r="BGK42" s="214"/>
      <c r="BGL42" s="214"/>
      <c r="BGM42" s="214"/>
      <c r="BGN42" s="214"/>
      <c r="BGO42" s="214"/>
      <c r="BGP42" s="214"/>
      <c r="BGQ42" s="214"/>
      <c r="BGR42" s="214"/>
      <c r="BGS42" s="214"/>
      <c r="BGT42" s="214"/>
      <c r="BGU42" s="214"/>
      <c r="BGV42" s="214"/>
      <c r="BGW42" s="214"/>
      <c r="BGX42" s="214"/>
      <c r="BGY42" s="214"/>
      <c r="BGZ42" s="214"/>
      <c r="BHA42" s="214"/>
      <c r="BHB42" s="214"/>
      <c r="BHC42" s="214"/>
      <c r="BHD42" s="214"/>
      <c r="BHE42" s="214"/>
      <c r="BHF42" s="214"/>
      <c r="BHG42" s="214"/>
      <c r="BHH42" s="214"/>
      <c r="BHI42" s="214"/>
      <c r="BHJ42" s="214"/>
      <c r="BHK42" s="214"/>
      <c r="BHL42" s="214"/>
      <c r="BHM42" s="214"/>
      <c r="BHN42" s="214"/>
      <c r="BHO42" s="214"/>
      <c r="BHP42" s="214"/>
      <c r="BHQ42" s="214"/>
      <c r="BHR42" s="214"/>
      <c r="BHS42" s="214"/>
      <c r="BHT42" s="214"/>
      <c r="BHU42" s="214"/>
      <c r="BHV42" s="214"/>
      <c r="BHW42" s="214"/>
      <c r="BHX42" s="214"/>
      <c r="BHY42" s="214"/>
      <c r="BHZ42" s="214"/>
      <c r="BIA42" s="214"/>
      <c r="BIB42" s="214"/>
      <c r="BIC42" s="214"/>
      <c r="BID42" s="214"/>
      <c r="BIE42" s="214"/>
      <c r="BIF42" s="214"/>
      <c r="BIG42" s="214"/>
      <c r="BIH42" s="214"/>
      <c r="BII42" s="214"/>
      <c r="BIJ42" s="214"/>
      <c r="BIK42" s="214"/>
      <c r="BIL42" s="214"/>
      <c r="BIM42" s="214"/>
      <c r="BIN42" s="214"/>
      <c r="BIO42" s="214"/>
      <c r="BIP42" s="214"/>
      <c r="BIQ42" s="214"/>
      <c r="BIR42" s="214"/>
      <c r="BIS42" s="214"/>
      <c r="BIT42" s="214"/>
      <c r="BIU42" s="214"/>
      <c r="BIV42" s="214"/>
      <c r="BIW42" s="214"/>
      <c r="BIX42" s="214"/>
      <c r="BIY42" s="214"/>
      <c r="BIZ42" s="214"/>
      <c r="BJA42" s="214"/>
      <c r="BJB42" s="214"/>
      <c r="BJC42" s="214"/>
      <c r="BJD42" s="214"/>
      <c r="BJE42" s="214"/>
      <c r="BJF42" s="214"/>
      <c r="BJG42" s="214"/>
      <c r="BJH42" s="214"/>
      <c r="BJI42" s="214"/>
      <c r="BJJ42" s="214"/>
      <c r="BJK42" s="214"/>
      <c r="BJL42" s="214"/>
      <c r="BJM42" s="214"/>
      <c r="BJN42" s="214"/>
      <c r="BJO42" s="214"/>
      <c r="BJP42" s="214"/>
      <c r="BJQ42" s="214"/>
      <c r="BJR42" s="214"/>
      <c r="BJS42" s="214"/>
      <c r="BJT42" s="214"/>
      <c r="BJU42" s="214"/>
      <c r="BJV42" s="214"/>
      <c r="BJW42" s="214"/>
      <c r="BJX42" s="214"/>
      <c r="BJY42" s="214"/>
      <c r="BJZ42" s="214"/>
      <c r="BKA42" s="214"/>
      <c r="BKB42" s="214"/>
      <c r="BKC42" s="214"/>
      <c r="BKD42" s="214"/>
      <c r="BKE42" s="214"/>
      <c r="BKF42" s="214"/>
      <c r="BKG42" s="214"/>
      <c r="BKH42" s="214"/>
      <c r="BKI42" s="214"/>
      <c r="BKJ42" s="214"/>
      <c r="BKK42" s="214"/>
      <c r="BKL42" s="214"/>
      <c r="BKM42" s="214"/>
      <c r="BKN42" s="214"/>
      <c r="BKO42" s="214"/>
      <c r="BKP42" s="214"/>
      <c r="BKQ42" s="214"/>
      <c r="BKR42" s="214"/>
      <c r="BKS42" s="214"/>
      <c r="BKT42" s="214"/>
      <c r="BKU42" s="214"/>
      <c r="BKV42" s="214"/>
      <c r="BKW42" s="214"/>
      <c r="BKX42" s="214"/>
      <c r="BKY42" s="214"/>
      <c r="BKZ42" s="214"/>
      <c r="BLA42" s="214"/>
      <c r="BLB42" s="214"/>
      <c r="BLC42" s="214"/>
      <c r="BLD42" s="214"/>
      <c r="BLE42" s="214"/>
      <c r="BLF42" s="214"/>
      <c r="BLG42" s="214"/>
      <c r="BLH42" s="214"/>
      <c r="BLI42" s="214"/>
      <c r="BLJ42" s="214"/>
      <c r="BLK42" s="214"/>
      <c r="BLL42" s="214"/>
      <c r="BLM42" s="214"/>
      <c r="BLN42" s="214"/>
      <c r="BLO42" s="214"/>
      <c r="BLP42" s="231"/>
    </row>
    <row r="43" spans="1:1680" s="232" customFormat="1" ht="52.8" x14ac:dyDescent="0.25">
      <c r="A43" s="463"/>
      <c r="B43" s="454"/>
      <c r="C43" s="457"/>
      <c r="D43" s="230" t="s">
        <v>437</v>
      </c>
      <c r="E43" s="234">
        <v>0</v>
      </c>
      <c r="F43" s="235">
        <v>0</v>
      </c>
      <c r="G43" s="222" t="e">
        <f t="shared" ref="G43:G44" si="10">F43/E43*100</f>
        <v>#DIV/0!</v>
      </c>
      <c r="H43" s="466"/>
      <c r="I43" s="460"/>
      <c r="J43" s="448"/>
      <c r="K43" s="445"/>
      <c r="L43" s="448"/>
      <c r="M43" s="450"/>
      <c r="N43" s="450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  <c r="GT43" s="214"/>
      <c r="GU43" s="214"/>
      <c r="GV43" s="214"/>
      <c r="GW43" s="214"/>
      <c r="GX43" s="214"/>
      <c r="GY43" s="214"/>
      <c r="GZ43" s="214"/>
      <c r="HA43" s="214"/>
      <c r="HB43" s="214"/>
      <c r="HC43" s="214"/>
      <c r="HD43" s="214"/>
      <c r="HE43" s="214"/>
      <c r="HF43" s="214"/>
      <c r="HG43" s="214"/>
      <c r="HH43" s="214"/>
      <c r="HI43" s="214"/>
      <c r="HJ43" s="214"/>
      <c r="HK43" s="214"/>
      <c r="HL43" s="214"/>
      <c r="HM43" s="214"/>
      <c r="HN43" s="214"/>
      <c r="HO43" s="214"/>
      <c r="HP43" s="214"/>
      <c r="HQ43" s="214"/>
      <c r="HR43" s="214"/>
      <c r="HS43" s="214"/>
      <c r="HT43" s="214"/>
      <c r="HU43" s="214"/>
      <c r="HV43" s="214"/>
      <c r="HW43" s="214"/>
      <c r="HX43" s="214"/>
      <c r="HY43" s="214"/>
      <c r="HZ43" s="214"/>
      <c r="IA43" s="214"/>
      <c r="IB43" s="214"/>
      <c r="IC43" s="214"/>
      <c r="ID43" s="214"/>
      <c r="IE43" s="214"/>
      <c r="IF43" s="214"/>
      <c r="IG43" s="214"/>
      <c r="IH43" s="214"/>
      <c r="II43" s="214"/>
      <c r="IJ43" s="214"/>
      <c r="IK43" s="214"/>
      <c r="IL43" s="214"/>
      <c r="IM43" s="214"/>
      <c r="IN43" s="214"/>
      <c r="IO43" s="214"/>
      <c r="IP43" s="214"/>
      <c r="IQ43" s="214"/>
      <c r="IR43" s="214"/>
      <c r="IS43" s="214"/>
      <c r="IT43" s="214"/>
      <c r="IU43" s="214"/>
      <c r="IV43" s="214"/>
      <c r="IW43" s="214"/>
      <c r="IX43" s="214"/>
      <c r="IY43" s="214"/>
      <c r="IZ43" s="214"/>
      <c r="JA43" s="214"/>
      <c r="JB43" s="214"/>
      <c r="JC43" s="214"/>
      <c r="JD43" s="214"/>
      <c r="JE43" s="214"/>
      <c r="JF43" s="214"/>
      <c r="JG43" s="214"/>
      <c r="JH43" s="214"/>
      <c r="JI43" s="214"/>
      <c r="JJ43" s="214"/>
      <c r="JK43" s="214"/>
      <c r="JL43" s="214"/>
      <c r="JM43" s="214"/>
      <c r="JN43" s="214"/>
      <c r="JO43" s="214"/>
      <c r="JP43" s="214"/>
      <c r="JQ43" s="214"/>
      <c r="JR43" s="214"/>
      <c r="JS43" s="214"/>
      <c r="JT43" s="214"/>
      <c r="JU43" s="214"/>
      <c r="JV43" s="214"/>
      <c r="JW43" s="214"/>
      <c r="JX43" s="214"/>
      <c r="JY43" s="214"/>
      <c r="JZ43" s="214"/>
      <c r="KA43" s="214"/>
      <c r="KB43" s="214"/>
      <c r="KC43" s="214"/>
      <c r="KD43" s="214"/>
      <c r="KE43" s="214"/>
      <c r="KF43" s="214"/>
      <c r="KG43" s="214"/>
      <c r="KH43" s="214"/>
      <c r="KI43" s="214"/>
      <c r="KJ43" s="214"/>
      <c r="KK43" s="214"/>
      <c r="KL43" s="214"/>
      <c r="KM43" s="214"/>
      <c r="KN43" s="214"/>
      <c r="KO43" s="214"/>
      <c r="KP43" s="214"/>
      <c r="KQ43" s="214"/>
      <c r="KR43" s="214"/>
      <c r="KS43" s="214"/>
      <c r="KT43" s="214"/>
      <c r="KU43" s="214"/>
      <c r="KV43" s="214"/>
      <c r="KW43" s="214"/>
      <c r="KX43" s="214"/>
      <c r="KY43" s="214"/>
      <c r="KZ43" s="214"/>
      <c r="LA43" s="214"/>
      <c r="LB43" s="214"/>
      <c r="LC43" s="214"/>
      <c r="LD43" s="214"/>
      <c r="LE43" s="214"/>
      <c r="LF43" s="214"/>
      <c r="LG43" s="214"/>
      <c r="LH43" s="214"/>
      <c r="LI43" s="214"/>
      <c r="LJ43" s="214"/>
      <c r="LK43" s="214"/>
      <c r="LL43" s="214"/>
      <c r="LM43" s="214"/>
      <c r="LN43" s="214"/>
      <c r="LO43" s="214"/>
      <c r="LP43" s="214"/>
      <c r="LQ43" s="214"/>
      <c r="LR43" s="214"/>
      <c r="LS43" s="214"/>
      <c r="LT43" s="214"/>
      <c r="LU43" s="214"/>
      <c r="LV43" s="214"/>
      <c r="LW43" s="214"/>
      <c r="LX43" s="214"/>
      <c r="LY43" s="214"/>
      <c r="LZ43" s="214"/>
      <c r="MA43" s="214"/>
      <c r="MB43" s="214"/>
      <c r="MC43" s="214"/>
      <c r="MD43" s="214"/>
      <c r="ME43" s="214"/>
      <c r="MF43" s="214"/>
      <c r="MG43" s="214"/>
      <c r="MH43" s="214"/>
      <c r="MI43" s="214"/>
      <c r="MJ43" s="214"/>
      <c r="MK43" s="214"/>
      <c r="ML43" s="214"/>
      <c r="MM43" s="214"/>
      <c r="MN43" s="214"/>
      <c r="MO43" s="214"/>
      <c r="MP43" s="214"/>
      <c r="MQ43" s="214"/>
      <c r="MR43" s="214"/>
      <c r="MS43" s="214"/>
      <c r="MT43" s="214"/>
      <c r="MU43" s="214"/>
      <c r="MV43" s="214"/>
      <c r="MW43" s="214"/>
      <c r="MX43" s="214"/>
      <c r="MY43" s="214"/>
      <c r="MZ43" s="214"/>
      <c r="NA43" s="214"/>
      <c r="NB43" s="214"/>
      <c r="NC43" s="214"/>
      <c r="ND43" s="214"/>
      <c r="NE43" s="214"/>
      <c r="NF43" s="214"/>
      <c r="NG43" s="214"/>
      <c r="NH43" s="214"/>
      <c r="NI43" s="214"/>
      <c r="NJ43" s="214"/>
      <c r="NK43" s="214"/>
      <c r="NL43" s="214"/>
      <c r="NM43" s="214"/>
      <c r="NN43" s="214"/>
      <c r="NO43" s="214"/>
      <c r="NP43" s="214"/>
      <c r="NQ43" s="214"/>
      <c r="NR43" s="214"/>
      <c r="NS43" s="214"/>
      <c r="NT43" s="214"/>
      <c r="NU43" s="214"/>
      <c r="NV43" s="214"/>
      <c r="NW43" s="214"/>
      <c r="NX43" s="214"/>
      <c r="NY43" s="214"/>
      <c r="NZ43" s="214"/>
      <c r="OA43" s="214"/>
      <c r="OB43" s="214"/>
      <c r="OC43" s="214"/>
      <c r="OD43" s="214"/>
      <c r="OE43" s="214"/>
      <c r="OF43" s="214"/>
      <c r="OG43" s="214"/>
      <c r="OH43" s="214"/>
      <c r="OI43" s="214"/>
      <c r="OJ43" s="214"/>
      <c r="OK43" s="214"/>
      <c r="OL43" s="214"/>
      <c r="OM43" s="214"/>
      <c r="ON43" s="214"/>
      <c r="OO43" s="214"/>
      <c r="OP43" s="214"/>
      <c r="OQ43" s="214"/>
      <c r="OR43" s="214"/>
      <c r="OS43" s="214"/>
      <c r="OT43" s="214"/>
      <c r="OU43" s="214"/>
      <c r="OV43" s="214"/>
      <c r="OW43" s="214"/>
      <c r="OX43" s="214"/>
      <c r="OY43" s="214"/>
      <c r="OZ43" s="214"/>
      <c r="PA43" s="214"/>
      <c r="PB43" s="214"/>
      <c r="PC43" s="214"/>
      <c r="PD43" s="214"/>
      <c r="PE43" s="214"/>
      <c r="PF43" s="214"/>
      <c r="PG43" s="214"/>
      <c r="PH43" s="214"/>
      <c r="PI43" s="214"/>
      <c r="PJ43" s="214"/>
      <c r="PK43" s="214"/>
      <c r="PL43" s="214"/>
      <c r="PM43" s="214"/>
      <c r="PN43" s="214"/>
      <c r="PO43" s="214"/>
      <c r="PP43" s="214"/>
      <c r="PQ43" s="214"/>
      <c r="PR43" s="214"/>
      <c r="PS43" s="214"/>
      <c r="PT43" s="214"/>
      <c r="PU43" s="214"/>
      <c r="PV43" s="214"/>
      <c r="PW43" s="214"/>
      <c r="PX43" s="214"/>
      <c r="PY43" s="214"/>
      <c r="PZ43" s="214"/>
      <c r="QA43" s="214"/>
      <c r="QB43" s="214"/>
      <c r="QC43" s="214"/>
      <c r="QD43" s="214"/>
      <c r="QE43" s="214"/>
      <c r="QF43" s="214"/>
      <c r="QG43" s="214"/>
      <c r="QH43" s="214"/>
      <c r="QI43" s="214"/>
      <c r="QJ43" s="214"/>
      <c r="QK43" s="214"/>
      <c r="QL43" s="214"/>
      <c r="QM43" s="214"/>
      <c r="QN43" s="214"/>
      <c r="QO43" s="214"/>
      <c r="QP43" s="214"/>
      <c r="QQ43" s="214"/>
      <c r="QR43" s="214"/>
      <c r="QS43" s="214"/>
      <c r="QT43" s="214"/>
      <c r="QU43" s="214"/>
      <c r="QV43" s="214"/>
      <c r="QW43" s="214"/>
      <c r="QX43" s="214"/>
      <c r="QY43" s="214"/>
      <c r="QZ43" s="214"/>
      <c r="RA43" s="214"/>
      <c r="RB43" s="214"/>
      <c r="RC43" s="214"/>
      <c r="RD43" s="214"/>
      <c r="RE43" s="214"/>
      <c r="RF43" s="214"/>
      <c r="RG43" s="214"/>
      <c r="RH43" s="214"/>
      <c r="RI43" s="214"/>
      <c r="RJ43" s="214"/>
      <c r="RK43" s="214"/>
      <c r="RL43" s="214"/>
      <c r="RM43" s="214"/>
      <c r="RN43" s="214"/>
      <c r="RO43" s="214"/>
      <c r="RP43" s="214"/>
      <c r="RQ43" s="214"/>
      <c r="RR43" s="214"/>
      <c r="RS43" s="214"/>
      <c r="RT43" s="214"/>
      <c r="RU43" s="214"/>
      <c r="RV43" s="214"/>
      <c r="RW43" s="214"/>
      <c r="RX43" s="214"/>
      <c r="RY43" s="214"/>
      <c r="RZ43" s="214"/>
      <c r="SA43" s="214"/>
      <c r="SB43" s="214"/>
      <c r="SC43" s="214"/>
      <c r="SD43" s="214"/>
      <c r="SE43" s="214"/>
      <c r="SF43" s="214"/>
      <c r="SG43" s="214"/>
      <c r="SH43" s="214"/>
      <c r="SI43" s="214"/>
      <c r="SJ43" s="214"/>
      <c r="SK43" s="214"/>
      <c r="SL43" s="214"/>
      <c r="SM43" s="214"/>
      <c r="SN43" s="214"/>
      <c r="SO43" s="214"/>
      <c r="SP43" s="214"/>
      <c r="SQ43" s="214"/>
      <c r="SR43" s="214"/>
      <c r="SS43" s="214"/>
      <c r="ST43" s="214"/>
      <c r="SU43" s="214"/>
      <c r="SV43" s="214"/>
      <c r="SW43" s="214"/>
      <c r="SX43" s="214"/>
      <c r="SY43" s="214"/>
      <c r="SZ43" s="214"/>
      <c r="TA43" s="214"/>
      <c r="TB43" s="214"/>
      <c r="TC43" s="214"/>
      <c r="TD43" s="214"/>
      <c r="TE43" s="214"/>
      <c r="TF43" s="214"/>
      <c r="TG43" s="214"/>
      <c r="TH43" s="214"/>
      <c r="TI43" s="214"/>
      <c r="TJ43" s="214"/>
      <c r="TK43" s="214"/>
      <c r="TL43" s="214"/>
      <c r="TM43" s="214"/>
      <c r="TN43" s="214"/>
      <c r="TO43" s="214"/>
      <c r="TP43" s="214"/>
      <c r="TQ43" s="214"/>
      <c r="TR43" s="214"/>
      <c r="TS43" s="214"/>
      <c r="TT43" s="214"/>
      <c r="TU43" s="214"/>
      <c r="TV43" s="214"/>
      <c r="TW43" s="214"/>
      <c r="TX43" s="214"/>
      <c r="TY43" s="214"/>
      <c r="TZ43" s="214"/>
      <c r="UA43" s="214"/>
      <c r="UB43" s="214"/>
      <c r="UC43" s="214"/>
      <c r="UD43" s="214"/>
      <c r="UE43" s="214"/>
      <c r="UF43" s="214"/>
      <c r="UG43" s="214"/>
      <c r="UH43" s="214"/>
      <c r="UI43" s="214"/>
      <c r="UJ43" s="214"/>
      <c r="UK43" s="214"/>
      <c r="UL43" s="214"/>
      <c r="UM43" s="214"/>
      <c r="UN43" s="214"/>
      <c r="UO43" s="214"/>
      <c r="UP43" s="214"/>
      <c r="UQ43" s="214"/>
      <c r="UR43" s="214"/>
      <c r="US43" s="214"/>
      <c r="UT43" s="214"/>
      <c r="UU43" s="214"/>
      <c r="UV43" s="214"/>
      <c r="UW43" s="214"/>
      <c r="UX43" s="214"/>
      <c r="UY43" s="214"/>
      <c r="UZ43" s="214"/>
      <c r="VA43" s="214"/>
      <c r="VB43" s="214"/>
      <c r="VC43" s="214"/>
      <c r="VD43" s="214"/>
      <c r="VE43" s="214"/>
      <c r="VF43" s="214"/>
      <c r="VG43" s="214"/>
      <c r="VH43" s="214"/>
      <c r="VI43" s="214"/>
      <c r="VJ43" s="214"/>
      <c r="VK43" s="214"/>
      <c r="VL43" s="214"/>
      <c r="VM43" s="214"/>
      <c r="VN43" s="214"/>
      <c r="VO43" s="214"/>
      <c r="VP43" s="214"/>
      <c r="VQ43" s="214"/>
      <c r="VR43" s="214"/>
      <c r="VS43" s="214"/>
      <c r="VT43" s="214"/>
      <c r="VU43" s="214"/>
      <c r="VV43" s="214"/>
      <c r="VW43" s="214"/>
      <c r="VX43" s="214"/>
      <c r="VY43" s="214"/>
      <c r="VZ43" s="214"/>
      <c r="WA43" s="214"/>
      <c r="WB43" s="214"/>
      <c r="WC43" s="214"/>
      <c r="WD43" s="214"/>
      <c r="WE43" s="214"/>
      <c r="WF43" s="214"/>
      <c r="WG43" s="214"/>
      <c r="WH43" s="214"/>
      <c r="WI43" s="214"/>
      <c r="WJ43" s="214"/>
      <c r="WK43" s="214"/>
      <c r="WL43" s="214"/>
      <c r="WM43" s="214"/>
      <c r="WN43" s="214"/>
      <c r="WO43" s="214"/>
      <c r="WP43" s="214"/>
      <c r="WQ43" s="214"/>
      <c r="WR43" s="214"/>
      <c r="WS43" s="214"/>
      <c r="WT43" s="214"/>
      <c r="WU43" s="214"/>
      <c r="WV43" s="214"/>
      <c r="WW43" s="214"/>
      <c r="WX43" s="214"/>
      <c r="WY43" s="214"/>
      <c r="WZ43" s="214"/>
      <c r="XA43" s="214"/>
      <c r="XB43" s="214"/>
      <c r="XC43" s="214"/>
      <c r="XD43" s="214"/>
      <c r="XE43" s="214"/>
      <c r="XF43" s="214"/>
      <c r="XG43" s="214"/>
      <c r="XH43" s="214"/>
      <c r="XI43" s="214"/>
      <c r="XJ43" s="214"/>
      <c r="XK43" s="214"/>
      <c r="XL43" s="214"/>
      <c r="XM43" s="214"/>
      <c r="XN43" s="214"/>
      <c r="XO43" s="214"/>
      <c r="XP43" s="214"/>
      <c r="XQ43" s="214"/>
      <c r="XR43" s="214"/>
      <c r="XS43" s="214"/>
      <c r="XT43" s="214"/>
      <c r="XU43" s="214"/>
      <c r="XV43" s="214"/>
      <c r="XW43" s="214"/>
      <c r="XX43" s="214"/>
      <c r="XY43" s="214"/>
      <c r="XZ43" s="214"/>
      <c r="YA43" s="214"/>
      <c r="YB43" s="214"/>
      <c r="YC43" s="214"/>
      <c r="YD43" s="214"/>
      <c r="YE43" s="214"/>
      <c r="YF43" s="214"/>
      <c r="YG43" s="214"/>
      <c r="YH43" s="214"/>
      <c r="YI43" s="214"/>
      <c r="YJ43" s="214"/>
      <c r="YK43" s="214"/>
      <c r="YL43" s="214"/>
      <c r="YM43" s="214"/>
      <c r="YN43" s="214"/>
      <c r="YO43" s="214"/>
      <c r="YP43" s="214"/>
      <c r="YQ43" s="214"/>
      <c r="YR43" s="214"/>
      <c r="YS43" s="214"/>
      <c r="YT43" s="214"/>
      <c r="YU43" s="214"/>
      <c r="YV43" s="214"/>
      <c r="YW43" s="214"/>
      <c r="YX43" s="214"/>
      <c r="YY43" s="214"/>
      <c r="YZ43" s="214"/>
      <c r="ZA43" s="214"/>
      <c r="ZB43" s="214"/>
      <c r="ZC43" s="214"/>
      <c r="ZD43" s="214"/>
      <c r="ZE43" s="214"/>
      <c r="ZF43" s="214"/>
      <c r="ZG43" s="214"/>
      <c r="ZH43" s="214"/>
      <c r="ZI43" s="214"/>
      <c r="ZJ43" s="214"/>
      <c r="ZK43" s="214"/>
      <c r="ZL43" s="214"/>
      <c r="ZM43" s="214"/>
      <c r="ZN43" s="214"/>
      <c r="ZO43" s="214"/>
      <c r="ZP43" s="214"/>
      <c r="ZQ43" s="214"/>
      <c r="ZR43" s="214"/>
      <c r="ZS43" s="214"/>
      <c r="ZT43" s="214"/>
      <c r="ZU43" s="214"/>
      <c r="ZV43" s="214"/>
      <c r="ZW43" s="214"/>
      <c r="ZX43" s="214"/>
      <c r="ZY43" s="214"/>
      <c r="ZZ43" s="214"/>
      <c r="AAA43" s="214"/>
      <c r="AAB43" s="214"/>
      <c r="AAC43" s="214"/>
      <c r="AAD43" s="214"/>
      <c r="AAE43" s="214"/>
      <c r="AAF43" s="214"/>
      <c r="AAG43" s="214"/>
      <c r="AAH43" s="214"/>
      <c r="AAI43" s="214"/>
      <c r="AAJ43" s="214"/>
      <c r="AAK43" s="214"/>
      <c r="AAL43" s="214"/>
      <c r="AAM43" s="214"/>
      <c r="AAN43" s="214"/>
      <c r="AAO43" s="214"/>
      <c r="AAP43" s="214"/>
      <c r="AAQ43" s="214"/>
      <c r="AAR43" s="214"/>
      <c r="AAS43" s="214"/>
      <c r="AAT43" s="214"/>
      <c r="AAU43" s="214"/>
      <c r="AAV43" s="214"/>
      <c r="AAW43" s="214"/>
      <c r="AAX43" s="214"/>
      <c r="AAY43" s="214"/>
      <c r="AAZ43" s="214"/>
      <c r="ABA43" s="214"/>
      <c r="ABB43" s="214"/>
      <c r="ABC43" s="214"/>
      <c r="ABD43" s="214"/>
      <c r="ABE43" s="214"/>
      <c r="ABF43" s="214"/>
      <c r="ABG43" s="214"/>
      <c r="ABH43" s="214"/>
      <c r="ABI43" s="214"/>
      <c r="ABJ43" s="214"/>
      <c r="ABK43" s="214"/>
      <c r="ABL43" s="214"/>
      <c r="ABM43" s="214"/>
      <c r="ABN43" s="214"/>
      <c r="ABO43" s="214"/>
      <c r="ABP43" s="214"/>
      <c r="ABQ43" s="214"/>
      <c r="ABR43" s="214"/>
      <c r="ABS43" s="214"/>
      <c r="ABT43" s="214"/>
      <c r="ABU43" s="214"/>
      <c r="ABV43" s="214"/>
      <c r="ABW43" s="214"/>
      <c r="ABX43" s="214"/>
      <c r="ABY43" s="214"/>
      <c r="ABZ43" s="214"/>
      <c r="ACA43" s="214"/>
      <c r="ACB43" s="214"/>
      <c r="ACC43" s="214"/>
      <c r="ACD43" s="214"/>
      <c r="ACE43" s="214"/>
      <c r="ACF43" s="214"/>
      <c r="ACG43" s="214"/>
      <c r="ACH43" s="214"/>
      <c r="ACI43" s="214"/>
      <c r="ACJ43" s="214"/>
      <c r="ACK43" s="214"/>
      <c r="ACL43" s="214"/>
      <c r="ACM43" s="214"/>
      <c r="ACN43" s="214"/>
      <c r="ACO43" s="214"/>
      <c r="ACP43" s="214"/>
      <c r="ACQ43" s="214"/>
      <c r="ACR43" s="214"/>
      <c r="ACS43" s="214"/>
      <c r="ACT43" s="214"/>
      <c r="ACU43" s="214"/>
      <c r="ACV43" s="214"/>
      <c r="ACW43" s="214"/>
      <c r="ACX43" s="214"/>
      <c r="ACY43" s="214"/>
      <c r="ACZ43" s="214"/>
      <c r="ADA43" s="214"/>
      <c r="ADB43" s="214"/>
      <c r="ADC43" s="214"/>
      <c r="ADD43" s="214"/>
      <c r="ADE43" s="214"/>
      <c r="ADF43" s="214"/>
      <c r="ADG43" s="214"/>
      <c r="ADH43" s="214"/>
      <c r="ADI43" s="214"/>
      <c r="ADJ43" s="214"/>
      <c r="ADK43" s="214"/>
      <c r="ADL43" s="214"/>
      <c r="ADM43" s="214"/>
      <c r="ADN43" s="214"/>
      <c r="ADO43" s="214"/>
      <c r="ADP43" s="214"/>
      <c r="ADQ43" s="214"/>
      <c r="ADR43" s="214"/>
      <c r="ADS43" s="214"/>
      <c r="ADT43" s="214"/>
      <c r="ADU43" s="214"/>
      <c r="ADV43" s="214"/>
      <c r="ADW43" s="214"/>
      <c r="ADX43" s="214"/>
      <c r="ADY43" s="214"/>
      <c r="ADZ43" s="214"/>
      <c r="AEA43" s="214"/>
      <c r="AEB43" s="214"/>
      <c r="AEC43" s="214"/>
      <c r="AED43" s="214"/>
      <c r="AEE43" s="214"/>
      <c r="AEF43" s="214"/>
      <c r="AEG43" s="214"/>
      <c r="AEH43" s="214"/>
      <c r="AEI43" s="214"/>
      <c r="AEJ43" s="214"/>
      <c r="AEK43" s="214"/>
      <c r="AEL43" s="214"/>
      <c r="AEM43" s="214"/>
      <c r="AEN43" s="214"/>
      <c r="AEO43" s="214"/>
      <c r="AEP43" s="214"/>
      <c r="AEQ43" s="214"/>
      <c r="AER43" s="214"/>
      <c r="AES43" s="214"/>
      <c r="AET43" s="214"/>
      <c r="AEU43" s="214"/>
      <c r="AEV43" s="214"/>
      <c r="AEW43" s="214"/>
      <c r="AEX43" s="214"/>
      <c r="AEY43" s="214"/>
      <c r="AEZ43" s="214"/>
      <c r="AFA43" s="214"/>
      <c r="AFB43" s="214"/>
      <c r="AFC43" s="214"/>
      <c r="AFD43" s="214"/>
      <c r="AFE43" s="214"/>
      <c r="AFF43" s="214"/>
      <c r="AFG43" s="214"/>
      <c r="AFH43" s="214"/>
      <c r="AFI43" s="214"/>
      <c r="AFJ43" s="214"/>
      <c r="AFK43" s="214"/>
      <c r="AFL43" s="214"/>
      <c r="AFM43" s="214"/>
      <c r="AFN43" s="214"/>
      <c r="AFO43" s="214"/>
      <c r="AFP43" s="214"/>
      <c r="AFQ43" s="214"/>
      <c r="AFR43" s="214"/>
      <c r="AFS43" s="214"/>
      <c r="AFT43" s="214"/>
      <c r="AFU43" s="214"/>
      <c r="AFV43" s="214"/>
      <c r="AFW43" s="214"/>
      <c r="AFX43" s="214"/>
      <c r="AFY43" s="214"/>
      <c r="AFZ43" s="214"/>
      <c r="AGA43" s="214"/>
      <c r="AGB43" s="214"/>
      <c r="AGC43" s="214"/>
      <c r="AGD43" s="214"/>
      <c r="AGE43" s="214"/>
      <c r="AGF43" s="214"/>
      <c r="AGG43" s="214"/>
      <c r="AGH43" s="214"/>
      <c r="AGI43" s="214"/>
      <c r="AGJ43" s="214"/>
      <c r="AGK43" s="214"/>
      <c r="AGL43" s="214"/>
      <c r="AGM43" s="214"/>
      <c r="AGN43" s="214"/>
      <c r="AGO43" s="214"/>
      <c r="AGP43" s="214"/>
      <c r="AGQ43" s="214"/>
      <c r="AGR43" s="214"/>
      <c r="AGS43" s="214"/>
      <c r="AGT43" s="214"/>
      <c r="AGU43" s="214"/>
      <c r="AGV43" s="214"/>
      <c r="AGW43" s="214"/>
      <c r="AGX43" s="214"/>
      <c r="AGY43" s="214"/>
      <c r="AGZ43" s="214"/>
      <c r="AHA43" s="214"/>
      <c r="AHB43" s="214"/>
      <c r="AHC43" s="214"/>
      <c r="AHD43" s="214"/>
      <c r="AHE43" s="214"/>
      <c r="AHF43" s="214"/>
      <c r="AHG43" s="214"/>
      <c r="AHH43" s="214"/>
      <c r="AHI43" s="214"/>
      <c r="AHJ43" s="214"/>
      <c r="AHK43" s="214"/>
      <c r="AHL43" s="214"/>
      <c r="AHM43" s="214"/>
      <c r="AHN43" s="214"/>
      <c r="AHO43" s="214"/>
      <c r="AHP43" s="214"/>
      <c r="AHQ43" s="214"/>
      <c r="AHR43" s="214"/>
      <c r="AHS43" s="214"/>
      <c r="AHT43" s="214"/>
      <c r="AHU43" s="214"/>
      <c r="AHV43" s="214"/>
      <c r="AHW43" s="214"/>
      <c r="AHX43" s="214"/>
      <c r="AHY43" s="214"/>
      <c r="AHZ43" s="214"/>
      <c r="AIA43" s="214"/>
      <c r="AIB43" s="214"/>
      <c r="AIC43" s="214"/>
      <c r="AID43" s="214"/>
      <c r="AIE43" s="214"/>
      <c r="AIF43" s="214"/>
      <c r="AIG43" s="214"/>
      <c r="AIH43" s="214"/>
      <c r="AII43" s="214"/>
      <c r="AIJ43" s="214"/>
      <c r="AIK43" s="214"/>
      <c r="AIL43" s="214"/>
      <c r="AIM43" s="214"/>
      <c r="AIN43" s="214"/>
      <c r="AIO43" s="214"/>
      <c r="AIP43" s="214"/>
      <c r="AIQ43" s="214"/>
      <c r="AIR43" s="214"/>
      <c r="AIS43" s="214"/>
      <c r="AIT43" s="214"/>
      <c r="AIU43" s="214"/>
      <c r="AIV43" s="214"/>
      <c r="AIW43" s="214"/>
      <c r="AIX43" s="214"/>
      <c r="AIY43" s="214"/>
      <c r="AIZ43" s="214"/>
      <c r="AJA43" s="214"/>
      <c r="AJB43" s="214"/>
      <c r="AJC43" s="214"/>
      <c r="AJD43" s="214"/>
      <c r="AJE43" s="214"/>
      <c r="AJF43" s="214"/>
      <c r="AJG43" s="214"/>
      <c r="AJH43" s="214"/>
      <c r="AJI43" s="214"/>
      <c r="AJJ43" s="214"/>
      <c r="AJK43" s="214"/>
      <c r="AJL43" s="214"/>
      <c r="AJM43" s="214"/>
      <c r="AJN43" s="214"/>
      <c r="AJO43" s="214"/>
      <c r="AJP43" s="214"/>
      <c r="AJQ43" s="214"/>
      <c r="AJR43" s="214"/>
      <c r="AJS43" s="214"/>
      <c r="AJT43" s="214"/>
      <c r="AJU43" s="214"/>
      <c r="AJV43" s="214"/>
      <c r="AJW43" s="214"/>
      <c r="AJX43" s="214"/>
      <c r="AJY43" s="214"/>
      <c r="AJZ43" s="214"/>
      <c r="AKA43" s="214"/>
      <c r="AKB43" s="214"/>
      <c r="AKC43" s="214"/>
      <c r="AKD43" s="214"/>
      <c r="AKE43" s="214"/>
      <c r="AKF43" s="214"/>
      <c r="AKG43" s="214"/>
      <c r="AKH43" s="214"/>
      <c r="AKI43" s="214"/>
      <c r="AKJ43" s="214"/>
      <c r="AKK43" s="214"/>
      <c r="AKL43" s="214"/>
      <c r="AKM43" s="214"/>
      <c r="AKN43" s="214"/>
      <c r="AKO43" s="214"/>
      <c r="AKP43" s="214"/>
      <c r="AKQ43" s="214"/>
      <c r="AKR43" s="214"/>
      <c r="AKS43" s="214"/>
      <c r="AKT43" s="214"/>
      <c r="AKU43" s="214"/>
      <c r="AKV43" s="214"/>
      <c r="AKW43" s="214"/>
      <c r="AKX43" s="214"/>
      <c r="AKY43" s="214"/>
      <c r="AKZ43" s="214"/>
      <c r="ALA43" s="214"/>
      <c r="ALB43" s="214"/>
      <c r="ALC43" s="214"/>
      <c r="ALD43" s="214"/>
      <c r="ALE43" s="214"/>
      <c r="ALF43" s="214"/>
      <c r="ALG43" s="214"/>
      <c r="ALH43" s="214"/>
      <c r="ALI43" s="214"/>
      <c r="ALJ43" s="214"/>
      <c r="ALK43" s="214"/>
      <c r="ALL43" s="214"/>
      <c r="ALM43" s="214"/>
      <c r="ALN43" s="214"/>
      <c r="ALO43" s="214"/>
      <c r="ALP43" s="214"/>
      <c r="ALQ43" s="214"/>
      <c r="ALR43" s="214"/>
      <c r="ALS43" s="214"/>
      <c r="ALT43" s="214"/>
      <c r="ALU43" s="214"/>
      <c r="ALV43" s="214"/>
      <c r="ALW43" s="214"/>
      <c r="ALX43" s="214"/>
      <c r="ALY43" s="214"/>
      <c r="ALZ43" s="214"/>
      <c r="AMA43" s="214"/>
      <c r="AMB43" s="214"/>
      <c r="AMC43" s="214"/>
      <c r="AMD43" s="214"/>
      <c r="AME43" s="214"/>
      <c r="AMF43" s="214"/>
      <c r="AMG43" s="214"/>
      <c r="AMH43" s="214"/>
      <c r="AMI43" s="214"/>
      <c r="AMJ43" s="214"/>
      <c r="AMK43" s="214"/>
      <c r="AML43" s="214"/>
      <c r="AMM43" s="214"/>
      <c r="AMN43" s="214"/>
      <c r="AMO43" s="214"/>
      <c r="AMP43" s="214"/>
      <c r="AMQ43" s="214"/>
      <c r="AMR43" s="214"/>
      <c r="AMS43" s="214"/>
      <c r="AMT43" s="214"/>
      <c r="AMU43" s="214"/>
      <c r="AMV43" s="214"/>
      <c r="AMW43" s="214"/>
      <c r="AMX43" s="214"/>
      <c r="AMY43" s="214"/>
      <c r="AMZ43" s="214"/>
      <c r="ANA43" s="214"/>
      <c r="ANB43" s="214"/>
      <c r="ANC43" s="214"/>
      <c r="AND43" s="214"/>
      <c r="ANE43" s="214"/>
      <c r="ANF43" s="214"/>
      <c r="ANG43" s="214"/>
      <c r="ANH43" s="214"/>
      <c r="ANI43" s="214"/>
      <c r="ANJ43" s="214"/>
      <c r="ANK43" s="214"/>
      <c r="ANL43" s="214"/>
      <c r="ANM43" s="214"/>
      <c r="ANN43" s="214"/>
      <c r="ANO43" s="214"/>
      <c r="ANP43" s="214"/>
      <c r="ANQ43" s="214"/>
      <c r="ANR43" s="214"/>
      <c r="ANS43" s="214"/>
      <c r="ANT43" s="214"/>
      <c r="ANU43" s="214"/>
      <c r="ANV43" s="214"/>
      <c r="ANW43" s="214"/>
      <c r="ANX43" s="214"/>
      <c r="ANY43" s="214"/>
      <c r="ANZ43" s="214"/>
      <c r="AOA43" s="214"/>
      <c r="AOB43" s="214"/>
      <c r="AOC43" s="214"/>
      <c r="AOD43" s="214"/>
      <c r="AOE43" s="214"/>
      <c r="AOF43" s="214"/>
      <c r="AOG43" s="214"/>
      <c r="AOH43" s="214"/>
      <c r="AOI43" s="214"/>
      <c r="AOJ43" s="214"/>
      <c r="AOK43" s="214"/>
      <c r="AOL43" s="214"/>
      <c r="AOM43" s="214"/>
      <c r="AON43" s="214"/>
      <c r="AOO43" s="214"/>
      <c r="AOP43" s="214"/>
      <c r="AOQ43" s="214"/>
      <c r="AOR43" s="214"/>
      <c r="AOS43" s="214"/>
      <c r="AOT43" s="214"/>
      <c r="AOU43" s="214"/>
      <c r="AOV43" s="214"/>
      <c r="AOW43" s="214"/>
      <c r="AOX43" s="214"/>
      <c r="AOY43" s="214"/>
      <c r="AOZ43" s="214"/>
      <c r="APA43" s="214"/>
      <c r="APB43" s="214"/>
      <c r="APC43" s="214"/>
      <c r="APD43" s="214"/>
      <c r="APE43" s="214"/>
      <c r="APF43" s="214"/>
      <c r="APG43" s="214"/>
      <c r="APH43" s="214"/>
      <c r="API43" s="214"/>
      <c r="APJ43" s="214"/>
      <c r="APK43" s="214"/>
      <c r="APL43" s="214"/>
      <c r="APM43" s="214"/>
      <c r="APN43" s="214"/>
      <c r="APO43" s="214"/>
      <c r="APP43" s="214"/>
      <c r="APQ43" s="214"/>
      <c r="APR43" s="214"/>
      <c r="APS43" s="214"/>
      <c r="APT43" s="214"/>
      <c r="APU43" s="214"/>
      <c r="APV43" s="214"/>
      <c r="APW43" s="214"/>
      <c r="APX43" s="214"/>
      <c r="APY43" s="214"/>
      <c r="APZ43" s="214"/>
      <c r="AQA43" s="214"/>
      <c r="AQB43" s="214"/>
      <c r="AQC43" s="214"/>
      <c r="AQD43" s="214"/>
      <c r="AQE43" s="214"/>
      <c r="AQF43" s="214"/>
      <c r="AQG43" s="214"/>
      <c r="AQH43" s="214"/>
      <c r="AQI43" s="214"/>
      <c r="AQJ43" s="214"/>
      <c r="AQK43" s="214"/>
      <c r="AQL43" s="214"/>
      <c r="AQM43" s="214"/>
      <c r="AQN43" s="214"/>
      <c r="AQO43" s="214"/>
      <c r="AQP43" s="214"/>
      <c r="AQQ43" s="214"/>
      <c r="AQR43" s="214"/>
      <c r="AQS43" s="214"/>
      <c r="AQT43" s="214"/>
      <c r="AQU43" s="214"/>
      <c r="AQV43" s="214"/>
      <c r="AQW43" s="214"/>
      <c r="AQX43" s="214"/>
      <c r="AQY43" s="214"/>
      <c r="AQZ43" s="214"/>
      <c r="ARA43" s="214"/>
      <c r="ARB43" s="214"/>
      <c r="ARC43" s="214"/>
      <c r="ARD43" s="214"/>
      <c r="ARE43" s="214"/>
      <c r="ARF43" s="214"/>
      <c r="ARG43" s="214"/>
      <c r="ARH43" s="214"/>
      <c r="ARI43" s="214"/>
      <c r="ARJ43" s="214"/>
      <c r="ARK43" s="214"/>
      <c r="ARL43" s="214"/>
      <c r="ARM43" s="214"/>
      <c r="ARN43" s="214"/>
      <c r="ARO43" s="214"/>
      <c r="ARP43" s="214"/>
      <c r="ARQ43" s="214"/>
      <c r="ARR43" s="214"/>
      <c r="ARS43" s="214"/>
      <c r="ART43" s="214"/>
      <c r="ARU43" s="214"/>
      <c r="ARV43" s="214"/>
      <c r="ARW43" s="214"/>
      <c r="ARX43" s="214"/>
      <c r="ARY43" s="214"/>
      <c r="ARZ43" s="214"/>
      <c r="ASA43" s="214"/>
      <c r="ASB43" s="214"/>
      <c r="ASC43" s="214"/>
      <c r="ASD43" s="214"/>
      <c r="ASE43" s="214"/>
      <c r="ASF43" s="214"/>
      <c r="ASG43" s="214"/>
      <c r="ASH43" s="214"/>
      <c r="ASI43" s="214"/>
      <c r="ASJ43" s="214"/>
      <c r="ASK43" s="214"/>
      <c r="ASL43" s="214"/>
      <c r="ASM43" s="214"/>
      <c r="ASN43" s="214"/>
      <c r="ASO43" s="214"/>
      <c r="ASP43" s="214"/>
      <c r="ASQ43" s="214"/>
      <c r="ASR43" s="214"/>
      <c r="ASS43" s="214"/>
      <c r="AST43" s="214"/>
      <c r="ASU43" s="214"/>
      <c r="ASV43" s="214"/>
      <c r="ASW43" s="214"/>
      <c r="ASX43" s="214"/>
      <c r="ASY43" s="214"/>
      <c r="ASZ43" s="214"/>
      <c r="ATA43" s="214"/>
      <c r="ATB43" s="214"/>
      <c r="ATC43" s="214"/>
      <c r="ATD43" s="214"/>
      <c r="ATE43" s="214"/>
      <c r="ATF43" s="214"/>
      <c r="ATG43" s="214"/>
      <c r="ATH43" s="214"/>
      <c r="ATI43" s="214"/>
      <c r="ATJ43" s="214"/>
      <c r="ATK43" s="214"/>
      <c r="ATL43" s="214"/>
      <c r="ATM43" s="214"/>
      <c r="ATN43" s="214"/>
      <c r="ATO43" s="214"/>
      <c r="ATP43" s="214"/>
      <c r="ATQ43" s="214"/>
      <c r="ATR43" s="214"/>
      <c r="ATS43" s="214"/>
      <c r="ATT43" s="214"/>
      <c r="ATU43" s="214"/>
      <c r="ATV43" s="214"/>
      <c r="ATW43" s="214"/>
      <c r="ATX43" s="214"/>
      <c r="ATY43" s="214"/>
      <c r="ATZ43" s="214"/>
      <c r="AUA43" s="214"/>
      <c r="AUB43" s="214"/>
      <c r="AUC43" s="214"/>
      <c r="AUD43" s="214"/>
      <c r="AUE43" s="214"/>
      <c r="AUF43" s="214"/>
      <c r="AUG43" s="214"/>
      <c r="AUH43" s="214"/>
      <c r="AUI43" s="214"/>
      <c r="AUJ43" s="214"/>
      <c r="AUK43" s="214"/>
      <c r="AUL43" s="214"/>
      <c r="AUM43" s="214"/>
      <c r="AUN43" s="214"/>
      <c r="AUO43" s="214"/>
      <c r="AUP43" s="214"/>
      <c r="AUQ43" s="214"/>
      <c r="AUR43" s="214"/>
      <c r="AUS43" s="214"/>
      <c r="AUT43" s="214"/>
      <c r="AUU43" s="214"/>
      <c r="AUV43" s="214"/>
      <c r="AUW43" s="214"/>
      <c r="AUX43" s="214"/>
      <c r="AUY43" s="214"/>
      <c r="AUZ43" s="214"/>
      <c r="AVA43" s="214"/>
      <c r="AVB43" s="214"/>
      <c r="AVC43" s="214"/>
      <c r="AVD43" s="214"/>
      <c r="AVE43" s="214"/>
      <c r="AVF43" s="214"/>
      <c r="AVG43" s="214"/>
      <c r="AVH43" s="214"/>
      <c r="AVI43" s="214"/>
      <c r="AVJ43" s="214"/>
      <c r="AVK43" s="214"/>
      <c r="AVL43" s="214"/>
      <c r="AVM43" s="214"/>
      <c r="AVN43" s="214"/>
      <c r="AVO43" s="214"/>
      <c r="AVP43" s="214"/>
      <c r="AVQ43" s="214"/>
      <c r="AVR43" s="214"/>
      <c r="AVS43" s="214"/>
      <c r="AVT43" s="214"/>
      <c r="AVU43" s="214"/>
      <c r="AVV43" s="214"/>
      <c r="AVW43" s="214"/>
      <c r="AVX43" s="214"/>
      <c r="AVY43" s="214"/>
      <c r="AVZ43" s="214"/>
      <c r="AWA43" s="214"/>
      <c r="AWB43" s="214"/>
      <c r="AWC43" s="214"/>
      <c r="AWD43" s="214"/>
      <c r="AWE43" s="214"/>
      <c r="AWF43" s="214"/>
      <c r="AWG43" s="214"/>
      <c r="AWH43" s="214"/>
      <c r="AWI43" s="214"/>
      <c r="AWJ43" s="214"/>
      <c r="AWK43" s="214"/>
      <c r="AWL43" s="214"/>
      <c r="AWM43" s="214"/>
      <c r="AWN43" s="214"/>
      <c r="AWO43" s="214"/>
      <c r="AWP43" s="214"/>
      <c r="AWQ43" s="214"/>
      <c r="AWR43" s="214"/>
      <c r="AWS43" s="214"/>
      <c r="AWT43" s="214"/>
      <c r="AWU43" s="214"/>
      <c r="AWV43" s="214"/>
      <c r="AWW43" s="214"/>
      <c r="AWX43" s="214"/>
      <c r="AWY43" s="214"/>
      <c r="AWZ43" s="214"/>
      <c r="AXA43" s="214"/>
      <c r="AXB43" s="214"/>
      <c r="AXC43" s="214"/>
      <c r="AXD43" s="214"/>
      <c r="AXE43" s="214"/>
      <c r="AXF43" s="214"/>
      <c r="AXG43" s="214"/>
      <c r="AXH43" s="214"/>
      <c r="AXI43" s="214"/>
      <c r="AXJ43" s="214"/>
      <c r="AXK43" s="214"/>
      <c r="AXL43" s="214"/>
      <c r="AXM43" s="214"/>
      <c r="AXN43" s="214"/>
      <c r="AXO43" s="214"/>
      <c r="AXP43" s="214"/>
      <c r="AXQ43" s="214"/>
      <c r="AXR43" s="214"/>
      <c r="AXS43" s="214"/>
      <c r="AXT43" s="214"/>
      <c r="AXU43" s="214"/>
      <c r="AXV43" s="214"/>
      <c r="AXW43" s="214"/>
      <c r="AXX43" s="214"/>
      <c r="AXY43" s="214"/>
      <c r="AXZ43" s="214"/>
      <c r="AYA43" s="214"/>
      <c r="AYB43" s="214"/>
      <c r="AYC43" s="214"/>
      <c r="AYD43" s="214"/>
      <c r="AYE43" s="214"/>
      <c r="AYF43" s="214"/>
      <c r="AYG43" s="214"/>
      <c r="AYH43" s="214"/>
      <c r="AYI43" s="214"/>
      <c r="AYJ43" s="214"/>
      <c r="AYK43" s="214"/>
      <c r="AYL43" s="214"/>
      <c r="AYM43" s="214"/>
      <c r="AYN43" s="214"/>
      <c r="AYO43" s="214"/>
      <c r="AYP43" s="214"/>
      <c r="AYQ43" s="214"/>
      <c r="AYR43" s="214"/>
      <c r="AYS43" s="214"/>
      <c r="AYT43" s="214"/>
      <c r="AYU43" s="214"/>
      <c r="AYV43" s="214"/>
      <c r="AYW43" s="214"/>
      <c r="AYX43" s="214"/>
      <c r="AYY43" s="214"/>
      <c r="AYZ43" s="214"/>
      <c r="AZA43" s="214"/>
      <c r="AZB43" s="214"/>
      <c r="AZC43" s="214"/>
      <c r="AZD43" s="214"/>
      <c r="AZE43" s="214"/>
      <c r="AZF43" s="214"/>
      <c r="AZG43" s="214"/>
      <c r="AZH43" s="214"/>
      <c r="AZI43" s="214"/>
      <c r="AZJ43" s="214"/>
      <c r="AZK43" s="214"/>
      <c r="AZL43" s="214"/>
      <c r="AZM43" s="214"/>
      <c r="AZN43" s="214"/>
      <c r="AZO43" s="214"/>
      <c r="AZP43" s="214"/>
      <c r="AZQ43" s="214"/>
      <c r="AZR43" s="214"/>
      <c r="AZS43" s="214"/>
      <c r="AZT43" s="214"/>
      <c r="AZU43" s="214"/>
      <c r="AZV43" s="214"/>
      <c r="AZW43" s="214"/>
      <c r="AZX43" s="214"/>
      <c r="AZY43" s="214"/>
      <c r="AZZ43" s="214"/>
      <c r="BAA43" s="214"/>
      <c r="BAB43" s="214"/>
      <c r="BAC43" s="214"/>
      <c r="BAD43" s="214"/>
      <c r="BAE43" s="214"/>
      <c r="BAF43" s="214"/>
      <c r="BAG43" s="214"/>
      <c r="BAH43" s="214"/>
      <c r="BAI43" s="214"/>
      <c r="BAJ43" s="214"/>
      <c r="BAK43" s="214"/>
      <c r="BAL43" s="214"/>
      <c r="BAM43" s="214"/>
      <c r="BAN43" s="214"/>
      <c r="BAO43" s="214"/>
      <c r="BAP43" s="214"/>
      <c r="BAQ43" s="214"/>
      <c r="BAR43" s="214"/>
      <c r="BAS43" s="214"/>
      <c r="BAT43" s="214"/>
      <c r="BAU43" s="214"/>
      <c r="BAV43" s="214"/>
      <c r="BAW43" s="214"/>
      <c r="BAX43" s="214"/>
      <c r="BAY43" s="214"/>
      <c r="BAZ43" s="214"/>
      <c r="BBA43" s="214"/>
      <c r="BBB43" s="214"/>
      <c r="BBC43" s="214"/>
      <c r="BBD43" s="214"/>
      <c r="BBE43" s="214"/>
      <c r="BBF43" s="214"/>
      <c r="BBG43" s="214"/>
      <c r="BBH43" s="214"/>
      <c r="BBI43" s="214"/>
      <c r="BBJ43" s="214"/>
      <c r="BBK43" s="214"/>
      <c r="BBL43" s="214"/>
      <c r="BBM43" s="214"/>
      <c r="BBN43" s="214"/>
      <c r="BBO43" s="214"/>
      <c r="BBP43" s="214"/>
      <c r="BBQ43" s="214"/>
      <c r="BBR43" s="214"/>
      <c r="BBS43" s="214"/>
      <c r="BBT43" s="214"/>
      <c r="BBU43" s="214"/>
      <c r="BBV43" s="214"/>
      <c r="BBW43" s="214"/>
      <c r="BBX43" s="214"/>
      <c r="BBY43" s="214"/>
      <c r="BBZ43" s="214"/>
      <c r="BCA43" s="214"/>
      <c r="BCB43" s="214"/>
      <c r="BCC43" s="214"/>
      <c r="BCD43" s="214"/>
      <c r="BCE43" s="214"/>
      <c r="BCF43" s="214"/>
      <c r="BCG43" s="214"/>
      <c r="BCH43" s="214"/>
      <c r="BCI43" s="214"/>
      <c r="BCJ43" s="214"/>
      <c r="BCK43" s="214"/>
      <c r="BCL43" s="214"/>
      <c r="BCM43" s="214"/>
      <c r="BCN43" s="214"/>
      <c r="BCO43" s="214"/>
      <c r="BCP43" s="214"/>
      <c r="BCQ43" s="214"/>
      <c r="BCR43" s="214"/>
      <c r="BCS43" s="214"/>
      <c r="BCT43" s="214"/>
      <c r="BCU43" s="214"/>
      <c r="BCV43" s="214"/>
      <c r="BCW43" s="214"/>
      <c r="BCX43" s="214"/>
      <c r="BCY43" s="214"/>
      <c r="BCZ43" s="214"/>
      <c r="BDA43" s="214"/>
      <c r="BDB43" s="214"/>
      <c r="BDC43" s="214"/>
      <c r="BDD43" s="214"/>
      <c r="BDE43" s="214"/>
      <c r="BDF43" s="214"/>
      <c r="BDG43" s="214"/>
      <c r="BDH43" s="214"/>
      <c r="BDI43" s="214"/>
      <c r="BDJ43" s="214"/>
      <c r="BDK43" s="214"/>
      <c r="BDL43" s="214"/>
      <c r="BDM43" s="214"/>
      <c r="BDN43" s="214"/>
      <c r="BDO43" s="214"/>
      <c r="BDP43" s="214"/>
      <c r="BDQ43" s="214"/>
      <c r="BDR43" s="214"/>
      <c r="BDS43" s="214"/>
      <c r="BDT43" s="214"/>
      <c r="BDU43" s="214"/>
      <c r="BDV43" s="214"/>
      <c r="BDW43" s="214"/>
      <c r="BDX43" s="214"/>
      <c r="BDY43" s="214"/>
      <c r="BDZ43" s="214"/>
      <c r="BEA43" s="214"/>
      <c r="BEB43" s="214"/>
      <c r="BEC43" s="214"/>
      <c r="BED43" s="214"/>
      <c r="BEE43" s="214"/>
      <c r="BEF43" s="214"/>
      <c r="BEG43" s="214"/>
      <c r="BEH43" s="214"/>
      <c r="BEI43" s="214"/>
      <c r="BEJ43" s="214"/>
      <c r="BEK43" s="214"/>
      <c r="BEL43" s="214"/>
      <c r="BEM43" s="214"/>
      <c r="BEN43" s="214"/>
      <c r="BEO43" s="214"/>
      <c r="BEP43" s="214"/>
      <c r="BEQ43" s="214"/>
      <c r="BER43" s="214"/>
      <c r="BES43" s="214"/>
      <c r="BET43" s="214"/>
      <c r="BEU43" s="214"/>
      <c r="BEV43" s="214"/>
      <c r="BEW43" s="214"/>
      <c r="BEX43" s="214"/>
      <c r="BEY43" s="214"/>
      <c r="BEZ43" s="214"/>
      <c r="BFA43" s="214"/>
      <c r="BFB43" s="214"/>
      <c r="BFC43" s="214"/>
      <c r="BFD43" s="214"/>
      <c r="BFE43" s="214"/>
      <c r="BFF43" s="214"/>
      <c r="BFG43" s="214"/>
      <c r="BFH43" s="214"/>
      <c r="BFI43" s="214"/>
      <c r="BFJ43" s="214"/>
      <c r="BFK43" s="214"/>
      <c r="BFL43" s="214"/>
      <c r="BFM43" s="214"/>
      <c r="BFN43" s="214"/>
      <c r="BFO43" s="214"/>
      <c r="BFP43" s="214"/>
      <c r="BFQ43" s="214"/>
      <c r="BFR43" s="214"/>
      <c r="BFS43" s="214"/>
      <c r="BFT43" s="214"/>
      <c r="BFU43" s="214"/>
      <c r="BFV43" s="214"/>
      <c r="BFW43" s="214"/>
      <c r="BFX43" s="214"/>
      <c r="BFY43" s="214"/>
      <c r="BFZ43" s="214"/>
      <c r="BGA43" s="214"/>
      <c r="BGB43" s="214"/>
      <c r="BGC43" s="214"/>
      <c r="BGD43" s="214"/>
      <c r="BGE43" s="214"/>
      <c r="BGF43" s="214"/>
      <c r="BGG43" s="214"/>
      <c r="BGH43" s="214"/>
      <c r="BGI43" s="214"/>
      <c r="BGJ43" s="214"/>
      <c r="BGK43" s="214"/>
      <c r="BGL43" s="214"/>
      <c r="BGM43" s="214"/>
      <c r="BGN43" s="214"/>
      <c r="BGO43" s="214"/>
      <c r="BGP43" s="214"/>
      <c r="BGQ43" s="214"/>
      <c r="BGR43" s="214"/>
      <c r="BGS43" s="214"/>
      <c r="BGT43" s="214"/>
      <c r="BGU43" s="214"/>
      <c r="BGV43" s="214"/>
      <c r="BGW43" s="214"/>
      <c r="BGX43" s="214"/>
      <c r="BGY43" s="214"/>
      <c r="BGZ43" s="214"/>
      <c r="BHA43" s="214"/>
      <c r="BHB43" s="214"/>
      <c r="BHC43" s="214"/>
      <c r="BHD43" s="214"/>
      <c r="BHE43" s="214"/>
      <c r="BHF43" s="214"/>
      <c r="BHG43" s="214"/>
      <c r="BHH43" s="214"/>
      <c r="BHI43" s="214"/>
      <c r="BHJ43" s="214"/>
      <c r="BHK43" s="214"/>
      <c r="BHL43" s="214"/>
      <c r="BHM43" s="214"/>
      <c r="BHN43" s="214"/>
      <c r="BHO43" s="214"/>
      <c r="BHP43" s="214"/>
      <c r="BHQ43" s="214"/>
      <c r="BHR43" s="214"/>
      <c r="BHS43" s="214"/>
      <c r="BHT43" s="214"/>
      <c r="BHU43" s="214"/>
      <c r="BHV43" s="214"/>
      <c r="BHW43" s="214"/>
      <c r="BHX43" s="214"/>
      <c r="BHY43" s="214"/>
      <c r="BHZ43" s="214"/>
      <c r="BIA43" s="214"/>
      <c r="BIB43" s="214"/>
      <c r="BIC43" s="214"/>
      <c r="BID43" s="214"/>
      <c r="BIE43" s="214"/>
      <c r="BIF43" s="214"/>
      <c r="BIG43" s="214"/>
      <c r="BIH43" s="214"/>
      <c r="BII43" s="214"/>
      <c r="BIJ43" s="214"/>
      <c r="BIK43" s="214"/>
      <c r="BIL43" s="214"/>
      <c r="BIM43" s="214"/>
      <c r="BIN43" s="214"/>
      <c r="BIO43" s="214"/>
      <c r="BIP43" s="214"/>
      <c r="BIQ43" s="214"/>
      <c r="BIR43" s="214"/>
      <c r="BIS43" s="214"/>
      <c r="BIT43" s="214"/>
      <c r="BIU43" s="214"/>
      <c r="BIV43" s="214"/>
      <c r="BIW43" s="214"/>
      <c r="BIX43" s="214"/>
      <c r="BIY43" s="214"/>
      <c r="BIZ43" s="214"/>
      <c r="BJA43" s="214"/>
      <c r="BJB43" s="214"/>
      <c r="BJC43" s="214"/>
      <c r="BJD43" s="214"/>
      <c r="BJE43" s="214"/>
      <c r="BJF43" s="214"/>
      <c r="BJG43" s="214"/>
      <c r="BJH43" s="214"/>
      <c r="BJI43" s="214"/>
      <c r="BJJ43" s="214"/>
      <c r="BJK43" s="214"/>
      <c r="BJL43" s="214"/>
      <c r="BJM43" s="214"/>
      <c r="BJN43" s="214"/>
      <c r="BJO43" s="214"/>
      <c r="BJP43" s="214"/>
      <c r="BJQ43" s="214"/>
      <c r="BJR43" s="214"/>
      <c r="BJS43" s="214"/>
      <c r="BJT43" s="214"/>
      <c r="BJU43" s="214"/>
      <c r="BJV43" s="214"/>
      <c r="BJW43" s="214"/>
      <c r="BJX43" s="214"/>
      <c r="BJY43" s="214"/>
      <c r="BJZ43" s="214"/>
      <c r="BKA43" s="214"/>
      <c r="BKB43" s="214"/>
      <c r="BKC43" s="214"/>
      <c r="BKD43" s="214"/>
      <c r="BKE43" s="214"/>
      <c r="BKF43" s="214"/>
      <c r="BKG43" s="214"/>
      <c r="BKH43" s="214"/>
      <c r="BKI43" s="214"/>
      <c r="BKJ43" s="214"/>
      <c r="BKK43" s="214"/>
      <c r="BKL43" s="214"/>
      <c r="BKM43" s="214"/>
      <c r="BKN43" s="214"/>
      <c r="BKO43" s="214"/>
      <c r="BKP43" s="214"/>
      <c r="BKQ43" s="214"/>
      <c r="BKR43" s="214"/>
      <c r="BKS43" s="214"/>
      <c r="BKT43" s="214"/>
      <c r="BKU43" s="214"/>
      <c r="BKV43" s="214"/>
      <c r="BKW43" s="214"/>
      <c r="BKX43" s="214"/>
      <c r="BKY43" s="214"/>
      <c r="BKZ43" s="214"/>
      <c r="BLA43" s="214"/>
      <c r="BLB43" s="214"/>
      <c r="BLC43" s="214"/>
      <c r="BLD43" s="214"/>
      <c r="BLE43" s="214"/>
      <c r="BLF43" s="214"/>
      <c r="BLG43" s="214"/>
      <c r="BLH43" s="214"/>
      <c r="BLI43" s="214"/>
      <c r="BLJ43" s="214"/>
      <c r="BLK43" s="214"/>
      <c r="BLL43" s="214"/>
      <c r="BLM43" s="214"/>
      <c r="BLN43" s="214"/>
      <c r="BLO43" s="214"/>
      <c r="BLP43" s="231"/>
    </row>
    <row r="44" spans="1:1680" s="232" customFormat="1" ht="22.5" customHeight="1" x14ac:dyDescent="0.25">
      <c r="A44" s="463"/>
      <c r="B44" s="454"/>
      <c r="C44" s="457"/>
      <c r="D44" s="230" t="s">
        <v>43</v>
      </c>
      <c r="E44" s="234">
        <v>60</v>
      </c>
      <c r="F44" s="235">
        <v>0</v>
      </c>
      <c r="G44" s="222">
        <f t="shared" si="10"/>
        <v>0</v>
      </c>
      <c r="H44" s="466"/>
      <c r="I44" s="460"/>
      <c r="J44" s="448"/>
      <c r="K44" s="445"/>
      <c r="L44" s="448"/>
      <c r="M44" s="450"/>
      <c r="N44" s="450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  <c r="GT44" s="214"/>
      <c r="GU44" s="214"/>
      <c r="GV44" s="214"/>
      <c r="GW44" s="214"/>
      <c r="GX44" s="214"/>
      <c r="GY44" s="214"/>
      <c r="GZ44" s="214"/>
      <c r="HA44" s="214"/>
      <c r="HB44" s="214"/>
      <c r="HC44" s="214"/>
      <c r="HD44" s="214"/>
      <c r="HE44" s="214"/>
      <c r="HF44" s="214"/>
      <c r="HG44" s="214"/>
      <c r="HH44" s="214"/>
      <c r="HI44" s="214"/>
      <c r="HJ44" s="214"/>
      <c r="HK44" s="214"/>
      <c r="HL44" s="214"/>
      <c r="HM44" s="214"/>
      <c r="HN44" s="214"/>
      <c r="HO44" s="214"/>
      <c r="HP44" s="214"/>
      <c r="HQ44" s="214"/>
      <c r="HR44" s="214"/>
      <c r="HS44" s="214"/>
      <c r="HT44" s="214"/>
      <c r="HU44" s="214"/>
      <c r="HV44" s="214"/>
      <c r="HW44" s="214"/>
      <c r="HX44" s="214"/>
      <c r="HY44" s="214"/>
      <c r="HZ44" s="214"/>
      <c r="IA44" s="214"/>
      <c r="IB44" s="214"/>
      <c r="IC44" s="214"/>
      <c r="ID44" s="214"/>
      <c r="IE44" s="214"/>
      <c r="IF44" s="214"/>
      <c r="IG44" s="214"/>
      <c r="IH44" s="214"/>
      <c r="II44" s="214"/>
      <c r="IJ44" s="214"/>
      <c r="IK44" s="214"/>
      <c r="IL44" s="214"/>
      <c r="IM44" s="214"/>
      <c r="IN44" s="214"/>
      <c r="IO44" s="214"/>
      <c r="IP44" s="214"/>
      <c r="IQ44" s="214"/>
      <c r="IR44" s="214"/>
      <c r="IS44" s="214"/>
      <c r="IT44" s="214"/>
      <c r="IU44" s="214"/>
      <c r="IV44" s="214"/>
      <c r="IW44" s="214"/>
      <c r="IX44" s="214"/>
      <c r="IY44" s="214"/>
      <c r="IZ44" s="214"/>
      <c r="JA44" s="214"/>
      <c r="JB44" s="214"/>
      <c r="JC44" s="214"/>
      <c r="JD44" s="214"/>
      <c r="JE44" s="214"/>
      <c r="JF44" s="214"/>
      <c r="JG44" s="214"/>
      <c r="JH44" s="214"/>
      <c r="JI44" s="214"/>
      <c r="JJ44" s="214"/>
      <c r="JK44" s="214"/>
      <c r="JL44" s="214"/>
      <c r="JM44" s="214"/>
      <c r="JN44" s="214"/>
      <c r="JO44" s="214"/>
      <c r="JP44" s="214"/>
      <c r="JQ44" s="214"/>
      <c r="JR44" s="214"/>
      <c r="JS44" s="214"/>
      <c r="JT44" s="214"/>
      <c r="JU44" s="214"/>
      <c r="JV44" s="214"/>
      <c r="JW44" s="214"/>
      <c r="JX44" s="214"/>
      <c r="JY44" s="214"/>
      <c r="JZ44" s="214"/>
      <c r="KA44" s="214"/>
      <c r="KB44" s="214"/>
      <c r="KC44" s="214"/>
      <c r="KD44" s="214"/>
      <c r="KE44" s="214"/>
      <c r="KF44" s="214"/>
      <c r="KG44" s="214"/>
      <c r="KH44" s="214"/>
      <c r="KI44" s="214"/>
      <c r="KJ44" s="214"/>
      <c r="KK44" s="214"/>
      <c r="KL44" s="214"/>
      <c r="KM44" s="214"/>
      <c r="KN44" s="214"/>
      <c r="KO44" s="214"/>
      <c r="KP44" s="214"/>
      <c r="KQ44" s="214"/>
      <c r="KR44" s="214"/>
      <c r="KS44" s="214"/>
      <c r="KT44" s="214"/>
      <c r="KU44" s="214"/>
      <c r="KV44" s="214"/>
      <c r="KW44" s="214"/>
      <c r="KX44" s="214"/>
      <c r="KY44" s="214"/>
      <c r="KZ44" s="214"/>
      <c r="LA44" s="214"/>
      <c r="LB44" s="214"/>
      <c r="LC44" s="214"/>
      <c r="LD44" s="214"/>
      <c r="LE44" s="214"/>
      <c r="LF44" s="214"/>
      <c r="LG44" s="214"/>
      <c r="LH44" s="214"/>
      <c r="LI44" s="214"/>
      <c r="LJ44" s="214"/>
      <c r="LK44" s="214"/>
      <c r="LL44" s="214"/>
      <c r="LM44" s="214"/>
      <c r="LN44" s="214"/>
      <c r="LO44" s="214"/>
      <c r="LP44" s="214"/>
      <c r="LQ44" s="214"/>
      <c r="LR44" s="214"/>
      <c r="LS44" s="214"/>
      <c r="LT44" s="214"/>
      <c r="LU44" s="214"/>
      <c r="LV44" s="214"/>
      <c r="LW44" s="214"/>
      <c r="LX44" s="214"/>
      <c r="LY44" s="214"/>
      <c r="LZ44" s="214"/>
      <c r="MA44" s="214"/>
      <c r="MB44" s="214"/>
      <c r="MC44" s="214"/>
      <c r="MD44" s="214"/>
      <c r="ME44" s="214"/>
      <c r="MF44" s="214"/>
      <c r="MG44" s="214"/>
      <c r="MH44" s="214"/>
      <c r="MI44" s="214"/>
      <c r="MJ44" s="214"/>
      <c r="MK44" s="214"/>
      <c r="ML44" s="214"/>
      <c r="MM44" s="214"/>
      <c r="MN44" s="214"/>
      <c r="MO44" s="214"/>
      <c r="MP44" s="214"/>
      <c r="MQ44" s="214"/>
      <c r="MR44" s="214"/>
      <c r="MS44" s="214"/>
      <c r="MT44" s="214"/>
      <c r="MU44" s="214"/>
      <c r="MV44" s="214"/>
      <c r="MW44" s="214"/>
      <c r="MX44" s="214"/>
      <c r="MY44" s="214"/>
      <c r="MZ44" s="214"/>
      <c r="NA44" s="214"/>
      <c r="NB44" s="214"/>
      <c r="NC44" s="214"/>
      <c r="ND44" s="214"/>
      <c r="NE44" s="214"/>
      <c r="NF44" s="214"/>
      <c r="NG44" s="214"/>
      <c r="NH44" s="214"/>
      <c r="NI44" s="214"/>
      <c r="NJ44" s="214"/>
      <c r="NK44" s="214"/>
      <c r="NL44" s="214"/>
      <c r="NM44" s="214"/>
      <c r="NN44" s="214"/>
      <c r="NO44" s="214"/>
      <c r="NP44" s="214"/>
      <c r="NQ44" s="214"/>
      <c r="NR44" s="214"/>
      <c r="NS44" s="214"/>
      <c r="NT44" s="214"/>
      <c r="NU44" s="214"/>
      <c r="NV44" s="214"/>
      <c r="NW44" s="214"/>
      <c r="NX44" s="214"/>
      <c r="NY44" s="214"/>
      <c r="NZ44" s="214"/>
      <c r="OA44" s="214"/>
      <c r="OB44" s="214"/>
      <c r="OC44" s="214"/>
      <c r="OD44" s="214"/>
      <c r="OE44" s="214"/>
      <c r="OF44" s="214"/>
      <c r="OG44" s="214"/>
      <c r="OH44" s="214"/>
      <c r="OI44" s="214"/>
      <c r="OJ44" s="214"/>
      <c r="OK44" s="214"/>
      <c r="OL44" s="214"/>
      <c r="OM44" s="214"/>
      <c r="ON44" s="214"/>
      <c r="OO44" s="214"/>
      <c r="OP44" s="214"/>
      <c r="OQ44" s="214"/>
      <c r="OR44" s="214"/>
      <c r="OS44" s="214"/>
      <c r="OT44" s="214"/>
      <c r="OU44" s="214"/>
      <c r="OV44" s="214"/>
      <c r="OW44" s="214"/>
      <c r="OX44" s="214"/>
      <c r="OY44" s="214"/>
      <c r="OZ44" s="214"/>
      <c r="PA44" s="214"/>
      <c r="PB44" s="214"/>
      <c r="PC44" s="214"/>
      <c r="PD44" s="214"/>
      <c r="PE44" s="214"/>
      <c r="PF44" s="214"/>
      <c r="PG44" s="214"/>
      <c r="PH44" s="214"/>
      <c r="PI44" s="214"/>
      <c r="PJ44" s="214"/>
      <c r="PK44" s="214"/>
      <c r="PL44" s="214"/>
      <c r="PM44" s="214"/>
      <c r="PN44" s="214"/>
      <c r="PO44" s="214"/>
      <c r="PP44" s="214"/>
      <c r="PQ44" s="214"/>
      <c r="PR44" s="214"/>
      <c r="PS44" s="214"/>
      <c r="PT44" s="214"/>
      <c r="PU44" s="214"/>
      <c r="PV44" s="214"/>
      <c r="PW44" s="214"/>
      <c r="PX44" s="214"/>
      <c r="PY44" s="214"/>
      <c r="PZ44" s="214"/>
      <c r="QA44" s="214"/>
      <c r="QB44" s="214"/>
      <c r="QC44" s="214"/>
      <c r="QD44" s="214"/>
      <c r="QE44" s="214"/>
      <c r="QF44" s="214"/>
      <c r="QG44" s="214"/>
      <c r="QH44" s="214"/>
      <c r="QI44" s="214"/>
      <c r="QJ44" s="214"/>
      <c r="QK44" s="214"/>
      <c r="QL44" s="214"/>
      <c r="QM44" s="214"/>
      <c r="QN44" s="214"/>
      <c r="QO44" s="214"/>
      <c r="QP44" s="214"/>
      <c r="QQ44" s="214"/>
      <c r="QR44" s="214"/>
      <c r="QS44" s="214"/>
      <c r="QT44" s="214"/>
      <c r="QU44" s="214"/>
      <c r="QV44" s="214"/>
      <c r="QW44" s="214"/>
      <c r="QX44" s="214"/>
      <c r="QY44" s="214"/>
      <c r="QZ44" s="214"/>
      <c r="RA44" s="214"/>
      <c r="RB44" s="214"/>
      <c r="RC44" s="214"/>
      <c r="RD44" s="214"/>
      <c r="RE44" s="214"/>
      <c r="RF44" s="214"/>
      <c r="RG44" s="214"/>
      <c r="RH44" s="214"/>
      <c r="RI44" s="214"/>
      <c r="RJ44" s="214"/>
      <c r="RK44" s="214"/>
      <c r="RL44" s="214"/>
      <c r="RM44" s="214"/>
      <c r="RN44" s="214"/>
      <c r="RO44" s="214"/>
      <c r="RP44" s="214"/>
      <c r="RQ44" s="214"/>
      <c r="RR44" s="214"/>
      <c r="RS44" s="214"/>
      <c r="RT44" s="214"/>
      <c r="RU44" s="214"/>
      <c r="RV44" s="214"/>
      <c r="RW44" s="214"/>
      <c r="RX44" s="214"/>
      <c r="RY44" s="214"/>
      <c r="RZ44" s="214"/>
      <c r="SA44" s="214"/>
      <c r="SB44" s="214"/>
      <c r="SC44" s="214"/>
      <c r="SD44" s="214"/>
      <c r="SE44" s="214"/>
      <c r="SF44" s="214"/>
      <c r="SG44" s="214"/>
      <c r="SH44" s="214"/>
      <c r="SI44" s="214"/>
      <c r="SJ44" s="214"/>
      <c r="SK44" s="214"/>
      <c r="SL44" s="214"/>
      <c r="SM44" s="214"/>
      <c r="SN44" s="214"/>
      <c r="SO44" s="214"/>
      <c r="SP44" s="214"/>
      <c r="SQ44" s="214"/>
      <c r="SR44" s="214"/>
      <c r="SS44" s="214"/>
      <c r="ST44" s="214"/>
      <c r="SU44" s="214"/>
      <c r="SV44" s="214"/>
      <c r="SW44" s="214"/>
      <c r="SX44" s="214"/>
      <c r="SY44" s="214"/>
      <c r="SZ44" s="214"/>
      <c r="TA44" s="214"/>
      <c r="TB44" s="214"/>
      <c r="TC44" s="214"/>
      <c r="TD44" s="214"/>
      <c r="TE44" s="214"/>
      <c r="TF44" s="214"/>
      <c r="TG44" s="214"/>
      <c r="TH44" s="214"/>
      <c r="TI44" s="214"/>
      <c r="TJ44" s="214"/>
      <c r="TK44" s="214"/>
      <c r="TL44" s="214"/>
      <c r="TM44" s="214"/>
      <c r="TN44" s="214"/>
      <c r="TO44" s="214"/>
      <c r="TP44" s="214"/>
      <c r="TQ44" s="214"/>
      <c r="TR44" s="214"/>
      <c r="TS44" s="214"/>
      <c r="TT44" s="214"/>
      <c r="TU44" s="214"/>
      <c r="TV44" s="214"/>
      <c r="TW44" s="214"/>
      <c r="TX44" s="214"/>
      <c r="TY44" s="214"/>
      <c r="TZ44" s="214"/>
      <c r="UA44" s="214"/>
      <c r="UB44" s="214"/>
      <c r="UC44" s="214"/>
      <c r="UD44" s="214"/>
      <c r="UE44" s="214"/>
      <c r="UF44" s="214"/>
      <c r="UG44" s="214"/>
      <c r="UH44" s="214"/>
      <c r="UI44" s="214"/>
      <c r="UJ44" s="214"/>
      <c r="UK44" s="214"/>
      <c r="UL44" s="214"/>
      <c r="UM44" s="214"/>
      <c r="UN44" s="214"/>
      <c r="UO44" s="214"/>
      <c r="UP44" s="214"/>
      <c r="UQ44" s="214"/>
      <c r="UR44" s="214"/>
      <c r="US44" s="214"/>
      <c r="UT44" s="214"/>
      <c r="UU44" s="214"/>
      <c r="UV44" s="214"/>
      <c r="UW44" s="214"/>
      <c r="UX44" s="214"/>
      <c r="UY44" s="214"/>
      <c r="UZ44" s="214"/>
      <c r="VA44" s="214"/>
      <c r="VB44" s="214"/>
      <c r="VC44" s="214"/>
      <c r="VD44" s="214"/>
      <c r="VE44" s="214"/>
      <c r="VF44" s="214"/>
      <c r="VG44" s="214"/>
      <c r="VH44" s="214"/>
      <c r="VI44" s="214"/>
      <c r="VJ44" s="214"/>
      <c r="VK44" s="214"/>
      <c r="VL44" s="214"/>
      <c r="VM44" s="214"/>
      <c r="VN44" s="214"/>
      <c r="VO44" s="214"/>
      <c r="VP44" s="214"/>
      <c r="VQ44" s="214"/>
      <c r="VR44" s="214"/>
      <c r="VS44" s="214"/>
      <c r="VT44" s="214"/>
      <c r="VU44" s="214"/>
      <c r="VV44" s="214"/>
      <c r="VW44" s="214"/>
      <c r="VX44" s="214"/>
      <c r="VY44" s="214"/>
      <c r="VZ44" s="214"/>
      <c r="WA44" s="214"/>
      <c r="WB44" s="214"/>
      <c r="WC44" s="214"/>
      <c r="WD44" s="214"/>
      <c r="WE44" s="214"/>
      <c r="WF44" s="214"/>
      <c r="WG44" s="214"/>
      <c r="WH44" s="214"/>
      <c r="WI44" s="214"/>
      <c r="WJ44" s="214"/>
      <c r="WK44" s="214"/>
      <c r="WL44" s="214"/>
      <c r="WM44" s="214"/>
      <c r="WN44" s="214"/>
      <c r="WO44" s="214"/>
      <c r="WP44" s="214"/>
      <c r="WQ44" s="214"/>
      <c r="WR44" s="214"/>
      <c r="WS44" s="214"/>
      <c r="WT44" s="214"/>
      <c r="WU44" s="214"/>
      <c r="WV44" s="214"/>
      <c r="WW44" s="214"/>
      <c r="WX44" s="214"/>
      <c r="WY44" s="214"/>
      <c r="WZ44" s="214"/>
      <c r="XA44" s="214"/>
      <c r="XB44" s="214"/>
      <c r="XC44" s="214"/>
      <c r="XD44" s="214"/>
      <c r="XE44" s="214"/>
      <c r="XF44" s="214"/>
      <c r="XG44" s="214"/>
      <c r="XH44" s="214"/>
      <c r="XI44" s="214"/>
      <c r="XJ44" s="214"/>
      <c r="XK44" s="214"/>
      <c r="XL44" s="214"/>
      <c r="XM44" s="214"/>
      <c r="XN44" s="214"/>
      <c r="XO44" s="214"/>
      <c r="XP44" s="214"/>
      <c r="XQ44" s="214"/>
      <c r="XR44" s="214"/>
      <c r="XS44" s="214"/>
      <c r="XT44" s="214"/>
      <c r="XU44" s="214"/>
      <c r="XV44" s="214"/>
      <c r="XW44" s="214"/>
      <c r="XX44" s="214"/>
      <c r="XY44" s="214"/>
      <c r="XZ44" s="214"/>
      <c r="YA44" s="214"/>
      <c r="YB44" s="214"/>
      <c r="YC44" s="214"/>
      <c r="YD44" s="214"/>
      <c r="YE44" s="214"/>
      <c r="YF44" s="214"/>
      <c r="YG44" s="214"/>
      <c r="YH44" s="214"/>
      <c r="YI44" s="214"/>
      <c r="YJ44" s="214"/>
      <c r="YK44" s="214"/>
      <c r="YL44" s="214"/>
      <c r="YM44" s="214"/>
      <c r="YN44" s="214"/>
      <c r="YO44" s="214"/>
      <c r="YP44" s="214"/>
      <c r="YQ44" s="214"/>
      <c r="YR44" s="214"/>
      <c r="YS44" s="214"/>
      <c r="YT44" s="214"/>
      <c r="YU44" s="214"/>
      <c r="YV44" s="214"/>
      <c r="YW44" s="214"/>
      <c r="YX44" s="214"/>
      <c r="YY44" s="214"/>
      <c r="YZ44" s="214"/>
      <c r="ZA44" s="214"/>
      <c r="ZB44" s="214"/>
      <c r="ZC44" s="214"/>
      <c r="ZD44" s="214"/>
      <c r="ZE44" s="214"/>
      <c r="ZF44" s="214"/>
      <c r="ZG44" s="214"/>
      <c r="ZH44" s="214"/>
      <c r="ZI44" s="214"/>
      <c r="ZJ44" s="214"/>
      <c r="ZK44" s="214"/>
      <c r="ZL44" s="214"/>
      <c r="ZM44" s="214"/>
      <c r="ZN44" s="214"/>
      <c r="ZO44" s="214"/>
      <c r="ZP44" s="214"/>
      <c r="ZQ44" s="214"/>
      <c r="ZR44" s="214"/>
      <c r="ZS44" s="214"/>
      <c r="ZT44" s="214"/>
      <c r="ZU44" s="214"/>
      <c r="ZV44" s="214"/>
      <c r="ZW44" s="214"/>
      <c r="ZX44" s="214"/>
      <c r="ZY44" s="214"/>
      <c r="ZZ44" s="214"/>
      <c r="AAA44" s="214"/>
      <c r="AAB44" s="214"/>
      <c r="AAC44" s="214"/>
      <c r="AAD44" s="214"/>
      <c r="AAE44" s="214"/>
      <c r="AAF44" s="214"/>
      <c r="AAG44" s="214"/>
      <c r="AAH44" s="214"/>
      <c r="AAI44" s="214"/>
      <c r="AAJ44" s="214"/>
      <c r="AAK44" s="214"/>
      <c r="AAL44" s="214"/>
      <c r="AAM44" s="214"/>
      <c r="AAN44" s="214"/>
      <c r="AAO44" s="214"/>
      <c r="AAP44" s="214"/>
      <c r="AAQ44" s="214"/>
      <c r="AAR44" s="214"/>
      <c r="AAS44" s="214"/>
      <c r="AAT44" s="214"/>
      <c r="AAU44" s="214"/>
      <c r="AAV44" s="214"/>
      <c r="AAW44" s="214"/>
      <c r="AAX44" s="214"/>
      <c r="AAY44" s="214"/>
      <c r="AAZ44" s="214"/>
      <c r="ABA44" s="214"/>
      <c r="ABB44" s="214"/>
      <c r="ABC44" s="214"/>
      <c r="ABD44" s="214"/>
      <c r="ABE44" s="214"/>
      <c r="ABF44" s="214"/>
      <c r="ABG44" s="214"/>
      <c r="ABH44" s="214"/>
      <c r="ABI44" s="214"/>
      <c r="ABJ44" s="214"/>
      <c r="ABK44" s="214"/>
      <c r="ABL44" s="214"/>
      <c r="ABM44" s="214"/>
      <c r="ABN44" s="214"/>
      <c r="ABO44" s="214"/>
      <c r="ABP44" s="214"/>
      <c r="ABQ44" s="214"/>
      <c r="ABR44" s="214"/>
      <c r="ABS44" s="214"/>
      <c r="ABT44" s="214"/>
      <c r="ABU44" s="214"/>
      <c r="ABV44" s="214"/>
      <c r="ABW44" s="214"/>
      <c r="ABX44" s="214"/>
      <c r="ABY44" s="214"/>
      <c r="ABZ44" s="214"/>
      <c r="ACA44" s="214"/>
      <c r="ACB44" s="214"/>
      <c r="ACC44" s="214"/>
      <c r="ACD44" s="214"/>
      <c r="ACE44" s="214"/>
      <c r="ACF44" s="214"/>
      <c r="ACG44" s="214"/>
      <c r="ACH44" s="214"/>
      <c r="ACI44" s="214"/>
      <c r="ACJ44" s="214"/>
      <c r="ACK44" s="214"/>
      <c r="ACL44" s="214"/>
      <c r="ACM44" s="214"/>
      <c r="ACN44" s="214"/>
      <c r="ACO44" s="214"/>
      <c r="ACP44" s="214"/>
      <c r="ACQ44" s="214"/>
      <c r="ACR44" s="214"/>
      <c r="ACS44" s="214"/>
      <c r="ACT44" s="214"/>
      <c r="ACU44" s="214"/>
      <c r="ACV44" s="214"/>
      <c r="ACW44" s="214"/>
      <c r="ACX44" s="214"/>
      <c r="ACY44" s="214"/>
      <c r="ACZ44" s="214"/>
      <c r="ADA44" s="214"/>
      <c r="ADB44" s="214"/>
      <c r="ADC44" s="214"/>
      <c r="ADD44" s="214"/>
      <c r="ADE44" s="214"/>
      <c r="ADF44" s="214"/>
      <c r="ADG44" s="214"/>
      <c r="ADH44" s="214"/>
      <c r="ADI44" s="214"/>
      <c r="ADJ44" s="214"/>
      <c r="ADK44" s="214"/>
      <c r="ADL44" s="214"/>
      <c r="ADM44" s="214"/>
      <c r="ADN44" s="214"/>
      <c r="ADO44" s="214"/>
      <c r="ADP44" s="214"/>
      <c r="ADQ44" s="214"/>
      <c r="ADR44" s="214"/>
      <c r="ADS44" s="214"/>
      <c r="ADT44" s="214"/>
      <c r="ADU44" s="214"/>
      <c r="ADV44" s="214"/>
      <c r="ADW44" s="214"/>
      <c r="ADX44" s="214"/>
      <c r="ADY44" s="214"/>
      <c r="ADZ44" s="214"/>
      <c r="AEA44" s="214"/>
      <c r="AEB44" s="214"/>
      <c r="AEC44" s="214"/>
      <c r="AED44" s="214"/>
      <c r="AEE44" s="214"/>
      <c r="AEF44" s="214"/>
      <c r="AEG44" s="214"/>
      <c r="AEH44" s="214"/>
      <c r="AEI44" s="214"/>
      <c r="AEJ44" s="214"/>
      <c r="AEK44" s="214"/>
      <c r="AEL44" s="214"/>
      <c r="AEM44" s="214"/>
      <c r="AEN44" s="214"/>
      <c r="AEO44" s="214"/>
      <c r="AEP44" s="214"/>
      <c r="AEQ44" s="214"/>
      <c r="AER44" s="214"/>
      <c r="AES44" s="214"/>
      <c r="AET44" s="214"/>
      <c r="AEU44" s="214"/>
      <c r="AEV44" s="214"/>
      <c r="AEW44" s="214"/>
      <c r="AEX44" s="214"/>
      <c r="AEY44" s="214"/>
      <c r="AEZ44" s="214"/>
      <c r="AFA44" s="214"/>
      <c r="AFB44" s="214"/>
      <c r="AFC44" s="214"/>
      <c r="AFD44" s="214"/>
      <c r="AFE44" s="214"/>
      <c r="AFF44" s="214"/>
      <c r="AFG44" s="214"/>
      <c r="AFH44" s="214"/>
      <c r="AFI44" s="214"/>
      <c r="AFJ44" s="214"/>
      <c r="AFK44" s="214"/>
      <c r="AFL44" s="214"/>
      <c r="AFM44" s="214"/>
      <c r="AFN44" s="214"/>
      <c r="AFO44" s="214"/>
      <c r="AFP44" s="214"/>
      <c r="AFQ44" s="214"/>
      <c r="AFR44" s="214"/>
      <c r="AFS44" s="214"/>
      <c r="AFT44" s="214"/>
      <c r="AFU44" s="214"/>
      <c r="AFV44" s="214"/>
      <c r="AFW44" s="214"/>
      <c r="AFX44" s="214"/>
      <c r="AFY44" s="214"/>
      <c r="AFZ44" s="214"/>
      <c r="AGA44" s="214"/>
      <c r="AGB44" s="214"/>
      <c r="AGC44" s="214"/>
      <c r="AGD44" s="214"/>
      <c r="AGE44" s="214"/>
      <c r="AGF44" s="214"/>
      <c r="AGG44" s="214"/>
      <c r="AGH44" s="214"/>
      <c r="AGI44" s="214"/>
      <c r="AGJ44" s="214"/>
      <c r="AGK44" s="214"/>
      <c r="AGL44" s="214"/>
      <c r="AGM44" s="214"/>
      <c r="AGN44" s="214"/>
      <c r="AGO44" s="214"/>
      <c r="AGP44" s="214"/>
      <c r="AGQ44" s="214"/>
      <c r="AGR44" s="214"/>
      <c r="AGS44" s="214"/>
      <c r="AGT44" s="214"/>
      <c r="AGU44" s="214"/>
      <c r="AGV44" s="214"/>
      <c r="AGW44" s="214"/>
      <c r="AGX44" s="214"/>
      <c r="AGY44" s="214"/>
      <c r="AGZ44" s="214"/>
      <c r="AHA44" s="214"/>
      <c r="AHB44" s="214"/>
      <c r="AHC44" s="214"/>
      <c r="AHD44" s="214"/>
      <c r="AHE44" s="214"/>
      <c r="AHF44" s="214"/>
      <c r="AHG44" s="214"/>
      <c r="AHH44" s="214"/>
      <c r="AHI44" s="214"/>
      <c r="AHJ44" s="214"/>
      <c r="AHK44" s="214"/>
      <c r="AHL44" s="214"/>
      <c r="AHM44" s="214"/>
      <c r="AHN44" s="214"/>
      <c r="AHO44" s="214"/>
      <c r="AHP44" s="214"/>
      <c r="AHQ44" s="214"/>
      <c r="AHR44" s="214"/>
      <c r="AHS44" s="214"/>
      <c r="AHT44" s="214"/>
      <c r="AHU44" s="214"/>
      <c r="AHV44" s="214"/>
      <c r="AHW44" s="214"/>
      <c r="AHX44" s="214"/>
      <c r="AHY44" s="214"/>
      <c r="AHZ44" s="214"/>
      <c r="AIA44" s="214"/>
      <c r="AIB44" s="214"/>
      <c r="AIC44" s="214"/>
      <c r="AID44" s="214"/>
      <c r="AIE44" s="214"/>
      <c r="AIF44" s="214"/>
      <c r="AIG44" s="214"/>
      <c r="AIH44" s="214"/>
      <c r="AII44" s="214"/>
      <c r="AIJ44" s="214"/>
      <c r="AIK44" s="214"/>
      <c r="AIL44" s="214"/>
      <c r="AIM44" s="214"/>
      <c r="AIN44" s="214"/>
      <c r="AIO44" s="214"/>
      <c r="AIP44" s="214"/>
      <c r="AIQ44" s="214"/>
      <c r="AIR44" s="214"/>
      <c r="AIS44" s="214"/>
      <c r="AIT44" s="214"/>
      <c r="AIU44" s="214"/>
      <c r="AIV44" s="214"/>
      <c r="AIW44" s="214"/>
      <c r="AIX44" s="214"/>
      <c r="AIY44" s="214"/>
      <c r="AIZ44" s="214"/>
      <c r="AJA44" s="214"/>
      <c r="AJB44" s="214"/>
      <c r="AJC44" s="214"/>
      <c r="AJD44" s="214"/>
      <c r="AJE44" s="214"/>
      <c r="AJF44" s="214"/>
      <c r="AJG44" s="214"/>
      <c r="AJH44" s="214"/>
      <c r="AJI44" s="214"/>
      <c r="AJJ44" s="214"/>
      <c r="AJK44" s="214"/>
      <c r="AJL44" s="214"/>
      <c r="AJM44" s="214"/>
      <c r="AJN44" s="214"/>
      <c r="AJO44" s="214"/>
      <c r="AJP44" s="214"/>
      <c r="AJQ44" s="214"/>
      <c r="AJR44" s="214"/>
      <c r="AJS44" s="214"/>
      <c r="AJT44" s="214"/>
      <c r="AJU44" s="214"/>
      <c r="AJV44" s="214"/>
      <c r="AJW44" s="214"/>
      <c r="AJX44" s="214"/>
      <c r="AJY44" s="214"/>
      <c r="AJZ44" s="214"/>
      <c r="AKA44" s="214"/>
      <c r="AKB44" s="214"/>
      <c r="AKC44" s="214"/>
      <c r="AKD44" s="214"/>
      <c r="AKE44" s="214"/>
      <c r="AKF44" s="214"/>
      <c r="AKG44" s="214"/>
      <c r="AKH44" s="214"/>
      <c r="AKI44" s="214"/>
      <c r="AKJ44" s="214"/>
      <c r="AKK44" s="214"/>
      <c r="AKL44" s="214"/>
      <c r="AKM44" s="214"/>
      <c r="AKN44" s="214"/>
      <c r="AKO44" s="214"/>
      <c r="AKP44" s="214"/>
      <c r="AKQ44" s="214"/>
      <c r="AKR44" s="214"/>
      <c r="AKS44" s="214"/>
      <c r="AKT44" s="214"/>
      <c r="AKU44" s="214"/>
      <c r="AKV44" s="214"/>
      <c r="AKW44" s="214"/>
      <c r="AKX44" s="214"/>
      <c r="AKY44" s="214"/>
      <c r="AKZ44" s="214"/>
      <c r="ALA44" s="214"/>
      <c r="ALB44" s="214"/>
      <c r="ALC44" s="214"/>
      <c r="ALD44" s="214"/>
      <c r="ALE44" s="214"/>
      <c r="ALF44" s="214"/>
      <c r="ALG44" s="214"/>
      <c r="ALH44" s="214"/>
      <c r="ALI44" s="214"/>
      <c r="ALJ44" s="214"/>
      <c r="ALK44" s="214"/>
      <c r="ALL44" s="214"/>
      <c r="ALM44" s="214"/>
      <c r="ALN44" s="214"/>
      <c r="ALO44" s="214"/>
      <c r="ALP44" s="214"/>
      <c r="ALQ44" s="214"/>
      <c r="ALR44" s="214"/>
      <c r="ALS44" s="214"/>
      <c r="ALT44" s="214"/>
      <c r="ALU44" s="214"/>
      <c r="ALV44" s="214"/>
      <c r="ALW44" s="214"/>
      <c r="ALX44" s="214"/>
      <c r="ALY44" s="214"/>
      <c r="ALZ44" s="214"/>
      <c r="AMA44" s="214"/>
      <c r="AMB44" s="214"/>
      <c r="AMC44" s="214"/>
      <c r="AMD44" s="214"/>
      <c r="AME44" s="214"/>
      <c r="AMF44" s="214"/>
      <c r="AMG44" s="214"/>
      <c r="AMH44" s="214"/>
      <c r="AMI44" s="214"/>
      <c r="AMJ44" s="214"/>
      <c r="AMK44" s="214"/>
      <c r="AML44" s="214"/>
      <c r="AMM44" s="214"/>
      <c r="AMN44" s="214"/>
      <c r="AMO44" s="214"/>
      <c r="AMP44" s="214"/>
      <c r="AMQ44" s="214"/>
      <c r="AMR44" s="214"/>
      <c r="AMS44" s="214"/>
      <c r="AMT44" s="214"/>
      <c r="AMU44" s="214"/>
      <c r="AMV44" s="214"/>
      <c r="AMW44" s="214"/>
      <c r="AMX44" s="214"/>
      <c r="AMY44" s="214"/>
      <c r="AMZ44" s="214"/>
      <c r="ANA44" s="214"/>
      <c r="ANB44" s="214"/>
      <c r="ANC44" s="214"/>
      <c r="AND44" s="214"/>
      <c r="ANE44" s="214"/>
      <c r="ANF44" s="214"/>
      <c r="ANG44" s="214"/>
      <c r="ANH44" s="214"/>
      <c r="ANI44" s="214"/>
      <c r="ANJ44" s="214"/>
      <c r="ANK44" s="214"/>
      <c r="ANL44" s="214"/>
      <c r="ANM44" s="214"/>
      <c r="ANN44" s="214"/>
      <c r="ANO44" s="214"/>
      <c r="ANP44" s="214"/>
      <c r="ANQ44" s="214"/>
      <c r="ANR44" s="214"/>
      <c r="ANS44" s="214"/>
      <c r="ANT44" s="214"/>
      <c r="ANU44" s="214"/>
      <c r="ANV44" s="214"/>
      <c r="ANW44" s="214"/>
      <c r="ANX44" s="214"/>
      <c r="ANY44" s="214"/>
      <c r="ANZ44" s="214"/>
      <c r="AOA44" s="214"/>
      <c r="AOB44" s="214"/>
      <c r="AOC44" s="214"/>
      <c r="AOD44" s="214"/>
      <c r="AOE44" s="214"/>
      <c r="AOF44" s="214"/>
      <c r="AOG44" s="214"/>
      <c r="AOH44" s="214"/>
      <c r="AOI44" s="214"/>
      <c r="AOJ44" s="214"/>
      <c r="AOK44" s="214"/>
      <c r="AOL44" s="214"/>
      <c r="AOM44" s="214"/>
      <c r="AON44" s="214"/>
      <c r="AOO44" s="214"/>
      <c r="AOP44" s="214"/>
      <c r="AOQ44" s="214"/>
      <c r="AOR44" s="214"/>
      <c r="AOS44" s="214"/>
      <c r="AOT44" s="214"/>
      <c r="AOU44" s="214"/>
      <c r="AOV44" s="214"/>
      <c r="AOW44" s="214"/>
      <c r="AOX44" s="214"/>
      <c r="AOY44" s="214"/>
      <c r="AOZ44" s="214"/>
      <c r="APA44" s="214"/>
      <c r="APB44" s="214"/>
      <c r="APC44" s="214"/>
      <c r="APD44" s="214"/>
      <c r="APE44" s="214"/>
      <c r="APF44" s="214"/>
      <c r="APG44" s="214"/>
      <c r="APH44" s="214"/>
      <c r="API44" s="214"/>
      <c r="APJ44" s="214"/>
      <c r="APK44" s="214"/>
      <c r="APL44" s="214"/>
      <c r="APM44" s="214"/>
      <c r="APN44" s="214"/>
      <c r="APO44" s="214"/>
      <c r="APP44" s="214"/>
      <c r="APQ44" s="214"/>
      <c r="APR44" s="214"/>
      <c r="APS44" s="214"/>
      <c r="APT44" s="214"/>
      <c r="APU44" s="214"/>
      <c r="APV44" s="214"/>
      <c r="APW44" s="214"/>
      <c r="APX44" s="214"/>
      <c r="APY44" s="214"/>
      <c r="APZ44" s="214"/>
      <c r="AQA44" s="214"/>
      <c r="AQB44" s="214"/>
      <c r="AQC44" s="214"/>
      <c r="AQD44" s="214"/>
      <c r="AQE44" s="214"/>
      <c r="AQF44" s="214"/>
      <c r="AQG44" s="214"/>
      <c r="AQH44" s="214"/>
      <c r="AQI44" s="214"/>
      <c r="AQJ44" s="214"/>
      <c r="AQK44" s="214"/>
      <c r="AQL44" s="214"/>
      <c r="AQM44" s="214"/>
      <c r="AQN44" s="214"/>
      <c r="AQO44" s="214"/>
      <c r="AQP44" s="214"/>
      <c r="AQQ44" s="214"/>
      <c r="AQR44" s="214"/>
      <c r="AQS44" s="214"/>
      <c r="AQT44" s="214"/>
      <c r="AQU44" s="214"/>
      <c r="AQV44" s="214"/>
      <c r="AQW44" s="214"/>
      <c r="AQX44" s="214"/>
      <c r="AQY44" s="214"/>
      <c r="AQZ44" s="214"/>
      <c r="ARA44" s="214"/>
      <c r="ARB44" s="214"/>
      <c r="ARC44" s="214"/>
      <c r="ARD44" s="214"/>
      <c r="ARE44" s="214"/>
      <c r="ARF44" s="214"/>
      <c r="ARG44" s="214"/>
      <c r="ARH44" s="214"/>
      <c r="ARI44" s="214"/>
      <c r="ARJ44" s="214"/>
      <c r="ARK44" s="214"/>
      <c r="ARL44" s="214"/>
      <c r="ARM44" s="214"/>
      <c r="ARN44" s="214"/>
      <c r="ARO44" s="214"/>
      <c r="ARP44" s="214"/>
      <c r="ARQ44" s="214"/>
      <c r="ARR44" s="214"/>
      <c r="ARS44" s="214"/>
      <c r="ART44" s="214"/>
      <c r="ARU44" s="214"/>
      <c r="ARV44" s="214"/>
      <c r="ARW44" s="214"/>
      <c r="ARX44" s="214"/>
      <c r="ARY44" s="214"/>
      <c r="ARZ44" s="214"/>
      <c r="ASA44" s="214"/>
      <c r="ASB44" s="214"/>
      <c r="ASC44" s="214"/>
      <c r="ASD44" s="214"/>
      <c r="ASE44" s="214"/>
      <c r="ASF44" s="214"/>
      <c r="ASG44" s="214"/>
      <c r="ASH44" s="214"/>
      <c r="ASI44" s="214"/>
      <c r="ASJ44" s="214"/>
      <c r="ASK44" s="214"/>
      <c r="ASL44" s="214"/>
      <c r="ASM44" s="214"/>
      <c r="ASN44" s="214"/>
      <c r="ASO44" s="214"/>
      <c r="ASP44" s="214"/>
      <c r="ASQ44" s="214"/>
      <c r="ASR44" s="214"/>
      <c r="ASS44" s="214"/>
      <c r="AST44" s="214"/>
      <c r="ASU44" s="214"/>
      <c r="ASV44" s="214"/>
      <c r="ASW44" s="214"/>
      <c r="ASX44" s="214"/>
      <c r="ASY44" s="214"/>
      <c r="ASZ44" s="214"/>
      <c r="ATA44" s="214"/>
      <c r="ATB44" s="214"/>
      <c r="ATC44" s="214"/>
      <c r="ATD44" s="214"/>
      <c r="ATE44" s="214"/>
      <c r="ATF44" s="214"/>
      <c r="ATG44" s="214"/>
      <c r="ATH44" s="214"/>
      <c r="ATI44" s="214"/>
      <c r="ATJ44" s="214"/>
      <c r="ATK44" s="214"/>
      <c r="ATL44" s="214"/>
      <c r="ATM44" s="214"/>
      <c r="ATN44" s="214"/>
      <c r="ATO44" s="214"/>
      <c r="ATP44" s="214"/>
      <c r="ATQ44" s="214"/>
      <c r="ATR44" s="214"/>
      <c r="ATS44" s="214"/>
      <c r="ATT44" s="214"/>
      <c r="ATU44" s="214"/>
      <c r="ATV44" s="214"/>
      <c r="ATW44" s="214"/>
      <c r="ATX44" s="214"/>
      <c r="ATY44" s="214"/>
      <c r="ATZ44" s="214"/>
      <c r="AUA44" s="214"/>
      <c r="AUB44" s="214"/>
      <c r="AUC44" s="214"/>
      <c r="AUD44" s="214"/>
      <c r="AUE44" s="214"/>
      <c r="AUF44" s="214"/>
      <c r="AUG44" s="214"/>
      <c r="AUH44" s="214"/>
      <c r="AUI44" s="214"/>
      <c r="AUJ44" s="214"/>
      <c r="AUK44" s="214"/>
      <c r="AUL44" s="214"/>
      <c r="AUM44" s="214"/>
      <c r="AUN44" s="214"/>
      <c r="AUO44" s="214"/>
      <c r="AUP44" s="214"/>
      <c r="AUQ44" s="214"/>
      <c r="AUR44" s="214"/>
      <c r="AUS44" s="214"/>
      <c r="AUT44" s="214"/>
      <c r="AUU44" s="214"/>
      <c r="AUV44" s="214"/>
      <c r="AUW44" s="214"/>
      <c r="AUX44" s="214"/>
      <c r="AUY44" s="214"/>
      <c r="AUZ44" s="214"/>
      <c r="AVA44" s="214"/>
      <c r="AVB44" s="214"/>
      <c r="AVC44" s="214"/>
      <c r="AVD44" s="214"/>
      <c r="AVE44" s="214"/>
      <c r="AVF44" s="214"/>
      <c r="AVG44" s="214"/>
      <c r="AVH44" s="214"/>
      <c r="AVI44" s="214"/>
      <c r="AVJ44" s="214"/>
      <c r="AVK44" s="214"/>
      <c r="AVL44" s="214"/>
      <c r="AVM44" s="214"/>
      <c r="AVN44" s="214"/>
      <c r="AVO44" s="214"/>
      <c r="AVP44" s="214"/>
      <c r="AVQ44" s="214"/>
      <c r="AVR44" s="214"/>
      <c r="AVS44" s="214"/>
      <c r="AVT44" s="214"/>
      <c r="AVU44" s="214"/>
      <c r="AVV44" s="214"/>
      <c r="AVW44" s="214"/>
      <c r="AVX44" s="214"/>
      <c r="AVY44" s="214"/>
      <c r="AVZ44" s="214"/>
      <c r="AWA44" s="214"/>
      <c r="AWB44" s="214"/>
      <c r="AWC44" s="214"/>
      <c r="AWD44" s="214"/>
      <c r="AWE44" s="214"/>
      <c r="AWF44" s="214"/>
      <c r="AWG44" s="214"/>
      <c r="AWH44" s="214"/>
      <c r="AWI44" s="214"/>
      <c r="AWJ44" s="214"/>
      <c r="AWK44" s="214"/>
      <c r="AWL44" s="214"/>
      <c r="AWM44" s="214"/>
      <c r="AWN44" s="214"/>
      <c r="AWO44" s="214"/>
      <c r="AWP44" s="214"/>
      <c r="AWQ44" s="214"/>
      <c r="AWR44" s="214"/>
      <c r="AWS44" s="214"/>
      <c r="AWT44" s="214"/>
      <c r="AWU44" s="214"/>
      <c r="AWV44" s="214"/>
      <c r="AWW44" s="214"/>
      <c r="AWX44" s="214"/>
      <c r="AWY44" s="214"/>
      <c r="AWZ44" s="214"/>
      <c r="AXA44" s="214"/>
      <c r="AXB44" s="214"/>
      <c r="AXC44" s="214"/>
      <c r="AXD44" s="214"/>
      <c r="AXE44" s="214"/>
      <c r="AXF44" s="214"/>
      <c r="AXG44" s="214"/>
      <c r="AXH44" s="214"/>
      <c r="AXI44" s="214"/>
      <c r="AXJ44" s="214"/>
      <c r="AXK44" s="214"/>
      <c r="AXL44" s="214"/>
      <c r="AXM44" s="214"/>
      <c r="AXN44" s="214"/>
      <c r="AXO44" s="214"/>
      <c r="AXP44" s="214"/>
      <c r="AXQ44" s="214"/>
      <c r="AXR44" s="214"/>
      <c r="AXS44" s="214"/>
      <c r="AXT44" s="214"/>
      <c r="AXU44" s="214"/>
      <c r="AXV44" s="214"/>
      <c r="AXW44" s="214"/>
      <c r="AXX44" s="214"/>
      <c r="AXY44" s="214"/>
      <c r="AXZ44" s="214"/>
      <c r="AYA44" s="214"/>
      <c r="AYB44" s="214"/>
      <c r="AYC44" s="214"/>
      <c r="AYD44" s="214"/>
      <c r="AYE44" s="214"/>
      <c r="AYF44" s="214"/>
      <c r="AYG44" s="214"/>
      <c r="AYH44" s="214"/>
      <c r="AYI44" s="214"/>
      <c r="AYJ44" s="214"/>
      <c r="AYK44" s="214"/>
      <c r="AYL44" s="214"/>
      <c r="AYM44" s="214"/>
      <c r="AYN44" s="214"/>
      <c r="AYO44" s="214"/>
      <c r="AYP44" s="214"/>
      <c r="AYQ44" s="214"/>
      <c r="AYR44" s="214"/>
      <c r="AYS44" s="214"/>
      <c r="AYT44" s="214"/>
      <c r="AYU44" s="214"/>
      <c r="AYV44" s="214"/>
      <c r="AYW44" s="214"/>
      <c r="AYX44" s="214"/>
      <c r="AYY44" s="214"/>
      <c r="AYZ44" s="214"/>
      <c r="AZA44" s="214"/>
      <c r="AZB44" s="214"/>
      <c r="AZC44" s="214"/>
      <c r="AZD44" s="214"/>
      <c r="AZE44" s="214"/>
      <c r="AZF44" s="214"/>
      <c r="AZG44" s="214"/>
      <c r="AZH44" s="214"/>
      <c r="AZI44" s="214"/>
      <c r="AZJ44" s="214"/>
      <c r="AZK44" s="214"/>
      <c r="AZL44" s="214"/>
      <c r="AZM44" s="214"/>
      <c r="AZN44" s="214"/>
      <c r="AZO44" s="214"/>
      <c r="AZP44" s="214"/>
      <c r="AZQ44" s="214"/>
      <c r="AZR44" s="214"/>
      <c r="AZS44" s="214"/>
      <c r="AZT44" s="214"/>
      <c r="AZU44" s="214"/>
      <c r="AZV44" s="214"/>
      <c r="AZW44" s="214"/>
      <c r="AZX44" s="214"/>
      <c r="AZY44" s="214"/>
      <c r="AZZ44" s="214"/>
      <c r="BAA44" s="214"/>
      <c r="BAB44" s="214"/>
      <c r="BAC44" s="214"/>
      <c r="BAD44" s="214"/>
      <c r="BAE44" s="214"/>
      <c r="BAF44" s="214"/>
      <c r="BAG44" s="214"/>
      <c r="BAH44" s="214"/>
      <c r="BAI44" s="214"/>
      <c r="BAJ44" s="214"/>
      <c r="BAK44" s="214"/>
      <c r="BAL44" s="214"/>
      <c r="BAM44" s="214"/>
      <c r="BAN44" s="214"/>
      <c r="BAO44" s="214"/>
      <c r="BAP44" s="214"/>
      <c r="BAQ44" s="214"/>
      <c r="BAR44" s="214"/>
      <c r="BAS44" s="214"/>
      <c r="BAT44" s="214"/>
      <c r="BAU44" s="214"/>
      <c r="BAV44" s="214"/>
      <c r="BAW44" s="214"/>
      <c r="BAX44" s="214"/>
      <c r="BAY44" s="214"/>
      <c r="BAZ44" s="214"/>
      <c r="BBA44" s="214"/>
      <c r="BBB44" s="214"/>
      <c r="BBC44" s="214"/>
      <c r="BBD44" s="214"/>
      <c r="BBE44" s="214"/>
      <c r="BBF44" s="214"/>
      <c r="BBG44" s="214"/>
      <c r="BBH44" s="214"/>
      <c r="BBI44" s="214"/>
      <c r="BBJ44" s="214"/>
      <c r="BBK44" s="214"/>
      <c r="BBL44" s="214"/>
      <c r="BBM44" s="214"/>
      <c r="BBN44" s="214"/>
      <c r="BBO44" s="214"/>
      <c r="BBP44" s="214"/>
      <c r="BBQ44" s="214"/>
      <c r="BBR44" s="214"/>
      <c r="BBS44" s="214"/>
      <c r="BBT44" s="214"/>
      <c r="BBU44" s="214"/>
      <c r="BBV44" s="214"/>
      <c r="BBW44" s="214"/>
      <c r="BBX44" s="214"/>
      <c r="BBY44" s="214"/>
      <c r="BBZ44" s="214"/>
      <c r="BCA44" s="214"/>
      <c r="BCB44" s="214"/>
      <c r="BCC44" s="214"/>
      <c r="BCD44" s="214"/>
      <c r="BCE44" s="214"/>
      <c r="BCF44" s="214"/>
      <c r="BCG44" s="214"/>
      <c r="BCH44" s="214"/>
      <c r="BCI44" s="214"/>
      <c r="BCJ44" s="214"/>
      <c r="BCK44" s="214"/>
      <c r="BCL44" s="214"/>
      <c r="BCM44" s="214"/>
      <c r="BCN44" s="214"/>
      <c r="BCO44" s="214"/>
      <c r="BCP44" s="214"/>
      <c r="BCQ44" s="214"/>
      <c r="BCR44" s="214"/>
      <c r="BCS44" s="214"/>
      <c r="BCT44" s="214"/>
      <c r="BCU44" s="214"/>
      <c r="BCV44" s="214"/>
      <c r="BCW44" s="214"/>
      <c r="BCX44" s="214"/>
      <c r="BCY44" s="214"/>
      <c r="BCZ44" s="214"/>
      <c r="BDA44" s="214"/>
      <c r="BDB44" s="214"/>
      <c r="BDC44" s="214"/>
      <c r="BDD44" s="214"/>
      <c r="BDE44" s="214"/>
      <c r="BDF44" s="214"/>
      <c r="BDG44" s="214"/>
      <c r="BDH44" s="214"/>
      <c r="BDI44" s="214"/>
      <c r="BDJ44" s="214"/>
      <c r="BDK44" s="214"/>
      <c r="BDL44" s="214"/>
      <c r="BDM44" s="214"/>
      <c r="BDN44" s="214"/>
      <c r="BDO44" s="214"/>
      <c r="BDP44" s="214"/>
      <c r="BDQ44" s="214"/>
      <c r="BDR44" s="214"/>
      <c r="BDS44" s="214"/>
      <c r="BDT44" s="214"/>
      <c r="BDU44" s="214"/>
      <c r="BDV44" s="214"/>
      <c r="BDW44" s="214"/>
      <c r="BDX44" s="214"/>
      <c r="BDY44" s="214"/>
      <c r="BDZ44" s="214"/>
      <c r="BEA44" s="214"/>
      <c r="BEB44" s="214"/>
      <c r="BEC44" s="214"/>
      <c r="BED44" s="214"/>
      <c r="BEE44" s="214"/>
      <c r="BEF44" s="214"/>
      <c r="BEG44" s="214"/>
      <c r="BEH44" s="214"/>
      <c r="BEI44" s="214"/>
      <c r="BEJ44" s="214"/>
      <c r="BEK44" s="214"/>
      <c r="BEL44" s="214"/>
      <c r="BEM44" s="214"/>
      <c r="BEN44" s="214"/>
      <c r="BEO44" s="214"/>
      <c r="BEP44" s="214"/>
      <c r="BEQ44" s="214"/>
      <c r="BER44" s="214"/>
      <c r="BES44" s="214"/>
      <c r="BET44" s="214"/>
      <c r="BEU44" s="214"/>
      <c r="BEV44" s="214"/>
      <c r="BEW44" s="214"/>
      <c r="BEX44" s="214"/>
      <c r="BEY44" s="214"/>
      <c r="BEZ44" s="214"/>
      <c r="BFA44" s="214"/>
      <c r="BFB44" s="214"/>
      <c r="BFC44" s="214"/>
      <c r="BFD44" s="214"/>
      <c r="BFE44" s="214"/>
      <c r="BFF44" s="214"/>
      <c r="BFG44" s="214"/>
      <c r="BFH44" s="214"/>
      <c r="BFI44" s="214"/>
      <c r="BFJ44" s="214"/>
      <c r="BFK44" s="214"/>
      <c r="BFL44" s="214"/>
      <c r="BFM44" s="214"/>
      <c r="BFN44" s="214"/>
      <c r="BFO44" s="214"/>
      <c r="BFP44" s="214"/>
      <c r="BFQ44" s="214"/>
      <c r="BFR44" s="214"/>
      <c r="BFS44" s="214"/>
      <c r="BFT44" s="214"/>
      <c r="BFU44" s="214"/>
      <c r="BFV44" s="214"/>
      <c r="BFW44" s="214"/>
      <c r="BFX44" s="214"/>
      <c r="BFY44" s="214"/>
      <c r="BFZ44" s="214"/>
      <c r="BGA44" s="214"/>
      <c r="BGB44" s="214"/>
      <c r="BGC44" s="214"/>
      <c r="BGD44" s="214"/>
      <c r="BGE44" s="214"/>
      <c r="BGF44" s="214"/>
      <c r="BGG44" s="214"/>
      <c r="BGH44" s="214"/>
      <c r="BGI44" s="214"/>
      <c r="BGJ44" s="214"/>
      <c r="BGK44" s="214"/>
      <c r="BGL44" s="214"/>
      <c r="BGM44" s="214"/>
      <c r="BGN44" s="214"/>
      <c r="BGO44" s="214"/>
      <c r="BGP44" s="214"/>
      <c r="BGQ44" s="214"/>
      <c r="BGR44" s="214"/>
      <c r="BGS44" s="214"/>
      <c r="BGT44" s="214"/>
      <c r="BGU44" s="214"/>
      <c r="BGV44" s="214"/>
      <c r="BGW44" s="214"/>
      <c r="BGX44" s="214"/>
      <c r="BGY44" s="214"/>
      <c r="BGZ44" s="214"/>
      <c r="BHA44" s="214"/>
      <c r="BHB44" s="214"/>
      <c r="BHC44" s="214"/>
      <c r="BHD44" s="214"/>
      <c r="BHE44" s="214"/>
      <c r="BHF44" s="214"/>
      <c r="BHG44" s="214"/>
      <c r="BHH44" s="214"/>
      <c r="BHI44" s="214"/>
      <c r="BHJ44" s="214"/>
      <c r="BHK44" s="214"/>
      <c r="BHL44" s="214"/>
      <c r="BHM44" s="214"/>
      <c r="BHN44" s="214"/>
      <c r="BHO44" s="214"/>
      <c r="BHP44" s="214"/>
      <c r="BHQ44" s="214"/>
      <c r="BHR44" s="214"/>
      <c r="BHS44" s="214"/>
      <c r="BHT44" s="214"/>
      <c r="BHU44" s="214"/>
      <c r="BHV44" s="214"/>
      <c r="BHW44" s="214"/>
      <c r="BHX44" s="214"/>
      <c r="BHY44" s="214"/>
      <c r="BHZ44" s="214"/>
      <c r="BIA44" s="214"/>
      <c r="BIB44" s="214"/>
      <c r="BIC44" s="214"/>
      <c r="BID44" s="214"/>
      <c r="BIE44" s="214"/>
      <c r="BIF44" s="214"/>
      <c r="BIG44" s="214"/>
      <c r="BIH44" s="214"/>
      <c r="BII44" s="214"/>
      <c r="BIJ44" s="214"/>
      <c r="BIK44" s="214"/>
      <c r="BIL44" s="214"/>
      <c r="BIM44" s="214"/>
      <c r="BIN44" s="214"/>
      <c r="BIO44" s="214"/>
      <c r="BIP44" s="214"/>
      <c r="BIQ44" s="214"/>
      <c r="BIR44" s="214"/>
      <c r="BIS44" s="214"/>
      <c r="BIT44" s="214"/>
      <c r="BIU44" s="214"/>
      <c r="BIV44" s="214"/>
      <c r="BIW44" s="214"/>
      <c r="BIX44" s="214"/>
      <c r="BIY44" s="214"/>
      <c r="BIZ44" s="214"/>
      <c r="BJA44" s="214"/>
      <c r="BJB44" s="214"/>
      <c r="BJC44" s="214"/>
      <c r="BJD44" s="214"/>
      <c r="BJE44" s="214"/>
      <c r="BJF44" s="214"/>
      <c r="BJG44" s="214"/>
      <c r="BJH44" s="214"/>
      <c r="BJI44" s="214"/>
      <c r="BJJ44" s="214"/>
      <c r="BJK44" s="214"/>
      <c r="BJL44" s="214"/>
      <c r="BJM44" s="214"/>
      <c r="BJN44" s="214"/>
      <c r="BJO44" s="214"/>
      <c r="BJP44" s="214"/>
      <c r="BJQ44" s="214"/>
      <c r="BJR44" s="214"/>
      <c r="BJS44" s="214"/>
      <c r="BJT44" s="214"/>
      <c r="BJU44" s="214"/>
      <c r="BJV44" s="214"/>
      <c r="BJW44" s="214"/>
      <c r="BJX44" s="214"/>
      <c r="BJY44" s="214"/>
      <c r="BJZ44" s="214"/>
      <c r="BKA44" s="214"/>
      <c r="BKB44" s="214"/>
      <c r="BKC44" s="214"/>
      <c r="BKD44" s="214"/>
      <c r="BKE44" s="214"/>
      <c r="BKF44" s="214"/>
      <c r="BKG44" s="214"/>
      <c r="BKH44" s="214"/>
      <c r="BKI44" s="214"/>
      <c r="BKJ44" s="214"/>
      <c r="BKK44" s="214"/>
      <c r="BKL44" s="214"/>
      <c r="BKM44" s="214"/>
      <c r="BKN44" s="214"/>
      <c r="BKO44" s="214"/>
      <c r="BKP44" s="214"/>
      <c r="BKQ44" s="214"/>
      <c r="BKR44" s="214"/>
      <c r="BKS44" s="214"/>
      <c r="BKT44" s="214"/>
      <c r="BKU44" s="214"/>
      <c r="BKV44" s="214"/>
      <c r="BKW44" s="214"/>
      <c r="BKX44" s="214"/>
      <c r="BKY44" s="214"/>
      <c r="BKZ44" s="214"/>
      <c r="BLA44" s="214"/>
      <c r="BLB44" s="214"/>
      <c r="BLC44" s="214"/>
      <c r="BLD44" s="214"/>
      <c r="BLE44" s="214"/>
      <c r="BLF44" s="214"/>
      <c r="BLG44" s="214"/>
      <c r="BLH44" s="214"/>
      <c r="BLI44" s="214"/>
      <c r="BLJ44" s="214"/>
      <c r="BLK44" s="214"/>
      <c r="BLL44" s="214"/>
      <c r="BLM44" s="214"/>
      <c r="BLN44" s="214"/>
      <c r="BLO44" s="214"/>
      <c r="BLP44" s="231"/>
    </row>
    <row r="45" spans="1:1680" s="232" customFormat="1" ht="26.4" x14ac:dyDescent="0.25">
      <c r="A45" s="464"/>
      <c r="B45" s="455"/>
      <c r="C45" s="458"/>
      <c r="D45" s="230" t="s">
        <v>267</v>
      </c>
      <c r="E45" s="234">
        <v>0</v>
      </c>
      <c r="F45" s="234">
        <v>0</v>
      </c>
      <c r="G45" s="222">
        <v>0</v>
      </c>
      <c r="H45" s="467"/>
      <c r="I45" s="461"/>
      <c r="J45" s="449"/>
      <c r="K45" s="446"/>
      <c r="L45" s="449"/>
      <c r="M45" s="451"/>
      <c r="N45" s="451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  <c r="GT45" s="214"/>
      <c r="GU45" s="214"/>
      <c r="GV45" s="214"/>
      <c r="GW45" s="214"/>
      <c r="GX45" s="214"/>
      <c r="GY45" s="214"/>
      <c r="GZ45" s="214"/>
      <c r="HA45" s="214"/>
      <c r="HB45" s="214"/>
      <c r="HC45" s="214"/>
      <c r="HD45" s="214"/>
      <c r="HE45" s="214"/>
      <c r="HF45" s="214"/>
      <c r="HG45" s="214"/>
      <c r="HH45" s="214"/>
      <c r="HI45" s="214"/>
      <c r="HJ45" s="214"/>
      <c r="HK45" s="214"/>
      <c r="HL45" s="214"/>
      <c r="HM45" s="214"/>
      <c r="HN45" s="214"/>
      <c r="HO45" s="214"/>
      <c r="HP45" s="214"/>
      <c r="HQ45" s="214"/>
      <c r="HR45" s="214"/>
      <c r="HS45" s="214"/>
      <c r="HT45" s="214"/>
      <c r="HU45" s="214"/>
      <c r="HV45" s="214"/>
      <c r="HW45" s="214"/>
      <c r="HX45" s="214"/>
      <c r="HY45" s="214"/>
      <c r="HZ45" s="214"/>
      <c r="IA45" s="214"/>
      <c r="IB45" s="214"/>
      <c r="IC45" s="214"/>
      <c r="ID45" s="214"/>
      <c r="IE45" s="214"/>
      <c r="IF45" s="214"/>
      <c r="IG45" s="214"/>
      <c r="IH45" s="214"/>
      <c r="II45" s="214"/>
      <c r="IJ45" s="214"/>
      <c r="IK45" s="214"/>
      <c r="IL45" s="214"/>
      <c r="IM45" s="214"/>
      <c r="IN45" s="214"/>
      <c r="IO45" s="214"/>
      <c r="IP45" s="214"/>
      <c r="IQ45" s="214"/>
      <c r="IR45" s="214"/>
      <c r="IS45" s="214"/>
      <c r="IT45" s="214"/>
      <c r="IU45" s="214"/>
      <c r="IV45" s="214"/>
      <c r="IW45" s="214"/>
      <c r="IX45" s="214"/>
      <c r="IY45" s="214"/>
      <c r="IZ45" s="214"/>
      <c r="JA45" s="214"/>
      <c r="JB45" s="214"/>
      <c r="JC45" s="214"/>
      <c r="JD45" s="214"/>
      <c r="JE45" s="214"/>
      <c r="JF45" s="214"/>
      <c r="JG45" s="214"/>
      <c r="JH45" s="214"/>
      <c r="JI45" s="214"/>
      <c r="JJ45" s="214"/>
      <c r="JK45" s="214"/>
      <c r="JL45" s="214"/>
      <c r="JM45" s="214"/>
      <c r="JN45" s="214"/>
      <c r="JO45" s="214"/>
      <c r="JP45" s="214"/>
      <c r="JQ45" s="214"/>
      <c r="JR45" s="214"/>
      <c r="JS45" s="214"/>
      <c r="JT45" s="214"/>
      <c r="JU45" s="214"/>
      <c r="JV45" s="214"/>
      <c r="JW45" s="214"/>
      <c r="JX45" s="214"/>
      <c r="JY45" s="214"/>
      <c r="JZ45" s="214"/>
      <c r="KA45" s="214"/>
      <c r="KB45" s="214"/>
      <c r="KC45" s="214"/>
      <c r="KD45" s="214"/>
      <c r="KE45" s="214"/>
      <c r="KF45" s="214"/>
      <c r="KG45" s="214"/>
      <c r="KH45" s="214"/>
      <c r="KI45" s="214"/>
      <c r="KJ45" s="214"/>
      <c r="KK45" s="214"/>
      <c r="KL45" s="214"/>
      <c r="KM45" s="214"/>
      <c r="KN45" s="214"/>
      <c r="KO45" s="214"/>
      <c r="KP45" s="214"/>
      <c r="KQ45" s="214"/>
      <c r="KR45" s="214"/>
      <c r="KS45" s="214"/>
      <c r="KT45" s="214"/>
      <c r="KU45" s="214"/>
      <c r="KV45" s="214"/>
      <c r="KW45" s="214"/>
      <c r="KX45" s="214"/>
      <c r="KY45" s="214"/>
      <c r="KZ45" s="214"/>
      <c r="LA45" s="214"/>
      <c r="LB45" s="214"/>
      <c r="LC45" s="214"/>
      <c r="LD45" s="214"/>
      <c r="LE45" s="214"/>
      <c r="LF45" s="214"/>
      <c r="LG45" s="214"/>
      <c r="LH45" s="214"/>
      <c r="LI45" s="214"/>
      <c r="LJ45" s="214"/>
      <c r="LK45" s="214"/>
      <c r="LL45" s="214"/>
      <c r="LM45" s="214"/>
      <c r="LN45" s="214"/>
      <c r="LO45" s="214"/>
      <c r="LP45" s="214"/>
      <c r="LQ45" s="214"/>
      <c r="LR45" s="214"/>
      <c r="LS45" s="214"/>
      <c r="LT45" s="214"/>
      <c r="LU45" s="214"/>
      <c r="LV45" s="214"/>
      <c r="LW45" s="214"/>
      <c r="LX45" s="214"/>
      <c r="LY45" s="214"/>
      <c r="LZ45" s="214"/>
      <c r="MA45" s="214"/>
      <c r="MB45" s="214"/>
      <c r="MC45" s="214"/>
      <c r="MD45" s="214"/>
      <c r="ME45" s="214"/>
      <c r="MF45" s="214"/>
      <c r="MG45" s="214"/>
      <c r="MH45" s="214"/>
      <c r="MI45" s="214"/>
      <c r="MJ45" s="214"/>
      <c r="MK45" s="214"/>
      <c r="ML45" s="214"/>
      <c r="MM45" s="214"/>
      <c r="MN45" s="214"/>
      <c r="MO45" s="214"/>
      <c r="MP45" s="214"/>
      <c r="MQ45" s="214"/>
      <c r="MR45" s="214"/>
      <c r="MS45" s="214"/>
      <c r="MT45" s="214"/>
      <c r="MU45" s="214"/>
      <c r="MV45" s="214"/>
      <c r="MW45" s="214"/>
      <c r="MX45" s="214"/>
      <c r="MY45" s="214"/>
      <c r="MZ45" s="214"/>
      <c r="NA45" s="214"/>
      <c r="NB45" s="214"/>
      <c r="NC45" s="214"/>
      <c r="ND45" s="214"/>
      <c r="NE45" s="214"/>
      <c r="NF45" s="214"/>
      <c r="NG45" s="214"/>
      <c r="NH45" s="214"/>
      <c r="NI45" s="214"/>
      <c r="NJ45" s="214"/>
      <c r="NK45" s="214"/>
      <c r="NL45" s="214"/>
      <c r="NM45" s="214"/>
      <c r="NN45" s="214"/>
      <c r="NO45" s="214"/>
      <c r="NP45" s="214"/>
      <c r="NQ45" s="214"/>
      <c r="NR45" s="214"/>
      <c r="NS45" s="214"/>
      <c r="NT45" s="214"/>
      <c r="NU45" s="214"/>
      <c r="NV45" s="214"/>
      <c r="NW45" s="214"/>
      <c r="NX45" s="214"/>
      <c r="NY45" s="214"/>
      <c r="NZ45" s="214"/>
      <c r="OA45" s="214"/>
      <c r="OB45" s="214"/>
      <c r="OC45" s="214"/>
      <c r="OD45" s="214"/>
      <c r="OE45" s="214"/>
      <c r="OF45" s="214"/>
      <c r="OG45" s="214"/>
      <c r="OH45" s="214"/>
      <c r="OI45" s="214"/>
      <c r="OJ45" s="214"/>
      <c r="OK45" s="214"/>
      <c r="OL45" s="214"/>
      <c r="OM45" s="214"/>
      <c r="ON45" s="214"/>
      <c r="OO45" s="214"/>
      <c r="OP45" s="214"/>
      <c r="OQ45" s="214"/>
      <c r="OR45" s="214"/>
      <c r="OS45" s="214"/>
      <c r="OT45" s="214"/>
      <c r="OU45" s="214"/>
      <c r="OV45" s="214"/>
      <c r="OW45" s="214"/>
      <c r="OX45" s="214"/>
      <c r="OY45" s="214"/>
      <c r="OZ45" s="214"/>
      <c r="PA45" s="214"/>
      <c r="PB45" s="214"/>
      <c r="PC45" s="214"/>
      <c r="PD45" s="214"/>
      <c r="PE45" s="214"/>
      <c r="PF45" s="214"/>
      <c r="PG45" s="214"/>
      <c r="PH45" s="214"/>
      <c r="PI45" s="214"/>
      <c r="PJ45" s="214"/>
      <c r="PK45" s="214"/>
      <c r="PL45" s="214"/>
      <c r="PM45" s="214"/>
      <c r="PN45" s="214"/>
      <c r="PO45" s="214"/>
      <c r="PP45" s="214"/>
      <c r="PQ45" s="214"/>
      <c r="PR45" s="214"/>
      <c r="PS45" s="214"/>
      <c r="PT45" s="214"/>
      <c r="PU45" s="214"/>
      <c r="PV45" s="214"/>
      <c r="PW45" s="214"/>
      <c r="PX45" s="214"/>
      <c r="PY45" s="214"/>
      <c r="PZ45" s="214"/>
      <c r="QA45" s="214"/>
      <c r="QB45" s="214"/>
      <c r="QC45" s="214"/>
      <c r="QD45" s="214"/>
      <c r="QE45" s="214"/>
      <c r="QF45" s="214"/>
      <c r="QG45" s="214"/>
      <c r="QH45" s="214"/>
      <c r="QI45" s="214"/>
      <c r="QJ45" s="214"/>
      <c r="QK45" s="214"/>
      <c r="QL45" s="214"/>
      <c r="QM45" s="214"/>
      <c r="QN45" s="214"/>
      <c r="QO45" s="214"/>
      <c r="QP45" s="214"/>
      <c r="QQ45" s="214"/>
      <c r="QR45" s="214"/>
      <c r="QS45" s="214"/>
      <c r="QT45" s="214"/>
      <c r="QU45" s="214"/>
      <c r="QV45" s="214"/>
      <c r="QW45" s="214"/>
      <c r="QX45" s="214"/>
      <c r="QY45" s="214"/>
      <c r="QZ45" s="214"/>
      <c r="RA45" s="214"/>
      <c r="RB45" s="214"/>
      <c r="RC45" s="214"/>
      <c r="RD45" s="214"/>
      <c r="RE45" s="214"/>
      <c r="RF45" s="214"/>
      <c r="RG45" s="214"/>
      <c r="RH45" s="214"/>
      <c r="RI45" s="214"/>
      <c r="RJ45" s="214"/>
      <c r="RK45" s="214"/>
      <c r="RL45" s="214"/>
      <c r="RM45" s="214"/>
      <c r="RN45" s="214"/>
      <c r="RO45" s="214"/>
      <c r="RP45" s="214"/>
      <c r="RQ45" s="214"/>
      <c r="RR45" s="214"/>
      <c r="RS45" s="214"/>
      <c r="RT45" s="214"/>
      <c r="RU45" s="214"/>
      <c r="RV45" s="214"/>
      <c r="RW45" s="214"/>
      <c r="RX45" s="214"/>
      <c r="RY45" s="214"/>
      <c r="RZ45" s="214"/>
      <c r="SA45" s="214"/>
      <c r="SB45" s="214"/>
      <c r="SC45" s="214"/>
      <c r="SD45" s="214"/>
      <c r="SE45" s="214"/>
      <c r="SF45" s="214"/>
      <c r="SG45" s="214"/>
      <c r="SH45" s="214"/>
      <c r="SI45" s="214"/>
      <c r="SJ45" s="214"/>
      <c r="SK45" s="214"/>
      <c r="SL45" s="214"/>
      <c r="SM45" s="214"/>
      <c r="SN45" s="214"/>
      <c r="SO45" s="214"/>
      <c r="SP45" s="214"/>
      <c r="SQ45" s="214"/>
      <c r="SR45" s="214"/>
      <c r="SS45" s="214"/>
      <c r="ST45" s="214"/>
      <c r="SU45" s="214"/>
      <c r="SV45" s="214"/>
      <c r="SW45" s="214"/>
      <c r="SX45" s="214"/>
      <c r="SY45" s="214"/>
      <c r="SZ45" s="214"/>
      <c r="TA45" s="214"/>
      <c r="TB45" s="214"/>
      <c r="TC45" s="214"/>
      <c r="TD45" s="214"/>
      <c r="TE45" s="214"/>
      <c r="TF45" s="214"/>
      <c r="TG45" s="214"/>
      <c r="TH45" s="214"/>
      <c r="TI45" s="214"/>
      <c r="TJ45" s="214"/>
      <c r="TK45" s="214"/>
      <c r="TL45" s="214"/>
      <c r="TM45" s="214"/>
      <c r="TN45" s="214"/>
      <c r="TO45" s="214"/>
      <c r="TP45" s="214"/>
      <c r="TQ45" s="214"/>
      <c r="TR45" s="214"/>
      <c r="TS45" s="214"/>
      <c r="TT45" s="214"/>
      <c r="TU45" s="214"/>
      <c r="TV45" s="214"/>
      <c r="TW45" s="214"/>
      <c r="TX45" s="214"/>
      <c r="TY45" s="214"/>
      <c r="TZ45" s="214"/>
      <c r="UA45" s="214"/>
      <c r="UB45" s="214"/>
      <c r="UC45" s="214"/>
      <c r="UD45" s="214"/>
      <c r="UE45" s="214"/>
      <c r="UF45" s="214"/>
      <c r="UG45" s="214"/>
      <c r="UH45" s="214"/>
      <c r="UI45" s="214"/>
      <c r="UJ45" s="214"/>
      <c r="UK45" s="214"/>
      <c r="UL45" s="214"/>
      <c r="UM45" s="214"/>
      <c r="UN45" s="214"/>
      <c r="UO45" s="214"/>
      <c r="UP45" s="214"/>
      <c r="UQ45" s="214"/>
      <c r="UR45" s="214"/>
      <c r="US45" s="214"/>
      <c r="UT45" s="214"/>
      <c r="UU45" s="214"/>
      <c r="UV45" s="214"/>
      <c r="UW45" s="214"/>
      <c r="UX45" s="214"/>
      <c r="UY45" s="214"/>
      <c r="UZ45" s="214"/>
      <c r="VA45" s="214"/>
      <c r="VB45" s="214"/>
      <c r="VC45" s="214"/>
      <c r="VD45" s="214"/>
      <c r="VE45" s="214"/>
      <c r="VF45" s="214"/>
      <c r="VG45" s="214"/>
      <c r="VH45" s="214"/>
      <c r="VI45" s="214"/>
      <c r="VJ45" s="214"/>
      <c r="VK45" s="214"/>
      <c r="VL45" s="214"/>
      <c r="VM45" s="214"/>
      <c r="VN45" s="214"/>
      <c r="VO45" s="214"/>
      <c r="VP45" s="214"/>
      <c r="VQ45" s="214"/>
      <c r="VR45" s="214"/>
      <c r="VS45" s="214"/>
      <c r="VT45" s="214"/>
      <c r="VU45" s="214"/>
      <c r="VV45" s="214"/>
      <c r="VW45" s="214"/>
      <c r="VX45" s="214"/>
      <c r="VY45" s="214"/>
      <c r="VZ45" s="214"/>
      <c r="WA45" s="214"/>
      <c r="WB45" s="214"/>
      <c r="WC45" s="214"/>
      <c r="WD45" s="214"/>
      <c r="WE45" s="214"/>
      <c r="WF45" s="214"/>
      <c r="WG45" s="214"/>
      <c r="WH45" s="214"/>
      <c r="WI45" s="214"/>
      <c r="WJ45" s="214"/>
      <c r="WK45" s="214"/>
      <c r="WL45" s="214"/>
      <c r="WM45" s="214"/>
      <c r="WN45" s="214"/>
      <c r="WO45" s="214"/>
      <c r="WP45" s="214"/>
      <c r="WQ45" s="214"/>
      <c r="WR45" s="214"/>
      <c r="WS45" s="214"/>
      <c r="WT45" s="214"/>
      <c r="WU45" s="214"/>
      <c r="WV45" s="214"/>
      <c r="WW45" s="214"/>
      <c r="WX45" s="214"/>
      <c r="WY45" s="214"/>
      <c r="WZ45" s="214"/>
      <c r="XA45" s="214"/>
      <c r="XB45" s="214"/>
      <c r="XC45" s="214"/>
      <c r="XD45" s="214"/>
      <c r="XE45" s="214"/>
      <c r="XF45" s="214"/>
      <c r="XG45" s="214"/>
      <c r="XH45" s="214"/>
      <c r="XI45" s="214"/>
      <c r="XJ45" s="214"/>
      <c r="XK45" s="214"/>
      <c r="XL45" s="214"/>
      <c r="XM45" s="214"/>
      <c r="XN45" s="214"/>
      <c r="XO45" s="214"/>
      <c r="XP45" s="214"/>
      <c r="XQ45" s="214"/>
      <c r="XR45" s="214"/>
      <c r="XS45" s="214"/>
      <c r="XT45" s="214"/>
      <c r="XU45" s="214"/>
      <c r="XV45" s="214"/>
      <c r="XW45" s="214"/>
      <c r="XX45" s="214"/>
      <c r="XY45" s="214"/>
      <c r="XZ45" s="214"/>
      <c r="YA45" s="214"/>
      <c r="YB45" s="214"/>
      <c r="YC45" s="214"/>
      <c r="YD45" s="214"/>
      <c r="YE45" s="214"/>
      <c r="YF45" s="214"/>
      <c r="YG45" s="214"/>
      <c r="YH45" s="214"/>
      <c r="YI45" s="214"/>
      <c r="YJ45" s="214"/>
      <c r="YK45" s="214"/>
      <c r="YL45" s="214"/>
      <c r="YM45" s="214"/>
      <c r="YN45" s="214"/>
      <c r="YO45" s="214"/>
      <c r="YP45" s="214"/>
      <c r="YQ45" s="214"/>
      <c r="YR45" s="214"/>
      <c r="YS45" s="214"/>
      <c r="YT45" s="214"/>
      <c r="YU45" s="214"/>
      <c r="YV45" s="214"/>
      <c r="YW45" s="214"/>
      <c r="YX45" s="214"/>
      <c r="YY45" s="214"/>
      <c r="YZ45" s="214"/>
      <c r="ZA45" s="214"/>
      <c r="ZB45" s="214"/>
      <c r="ZC45" s="214"/>
      <c r="ZD45" s="214"/>
      <c r="ZE45" s="214"/>
      <c r="ZF45" s="214"/>
      <c r="ZG45" s="214"/>
      <c r="ZH45" s="214"/>
      <c r="ZI45" s="214"/>
      <c r="ZJ45" s="214"/>
      <c r="ZK45" s="214"/>
      <c r="ZL45" s="214"/>
      <c r="ZM45" s="214"/>
      <c r="ZN45" s="214"/>
      <c r="ZO45" s="214"/>
      <c r="ZP45" s="214"/>
      <c r="ZQ45" s="214"/>
      <c r="ZR45" s="214"/>
      <c r="ZS45" s="214"/>
      <c r="ZT45" s="214"/>
      <c r="ZU45" s="214"/>
      <c r="ZV45" s="214"/>
      <c r="ZW45" s="214"/>
      <c r="ZX45" s="214"/>
      <c r="ZY45" s="214"/>
      <c r="ZZ45" s="214"/>
      <c r="AAA45" s="214"/>
      <c r="AAB45" s="214"/>
      <c r="AAC45" s="214"/>
      <c r="AAD45" s="214"/>
      <c r="AAE45" s="214"/>
      <c r="AAF45" s="214"/>
      <c r="AAG45" s="214"/>
      <c r="AAH45" s="214"/>
      <c r="AAI45" s="214"/>
      <c r="AAJ45" s="214"/>
      <c r="AAK45" s="214"/>
      <c r="AAL45" s="214"/>
      <c r="AAM45" s="214"/>
      <c r="AAN45" s="214"/>
      <c r="AAO45" s="214"/>
      <c r="AAP45" s="214"/>
      <c r="AAQ45" s="214"/>
      <c r="AAR45" s="214"/>
      <c r="AAS45" s="214"/>
      <c r="AAT45" s="214"/>
      <c r="AAU45" s="214"/>
      <c r="AAV45" s="214"/>
      <c r="AAW45" s="214"/>
      <c r="AAX45" s="214"/>
      <c r="AAY45" s="214"/>
      <c r="AAZ45" s="214"/>
      <c r="ABA45" s="214"/>
      <c r="ABB45" s="214"/>
      <c r="ABC45" s="214"/>
      <c r="ABD45" s="214"/>
      <c r="ABE45" s="214"/>
      <c r="ABF45" s="214"/>
      <c r="ABG45" s="214"/>
      <c r="ABH45" s="214"/>
      <c r="ABI45" s="214"/>
      <c r="ABJ45" s="214"/>
      <c r="ABK45" s="214"/>
      <c r="ABL45" s="214"/>
      <c r="ABM45" s="214"/>
      <c r="ABN45" s="214"/>
      <c r="ABO45" s="214"/>
      <c r="ABP45" s="214"/>
      <c r="ABQ45" s="214"/>
      <c r="ABR45" s="214"/>
      <c r="ABS45" s="214"/>
      <c r="ABT45" s="214"/>
      <c r="ABU45" s="214"/>
      <c r="ABV45" s="214"/>
      <c r="ABW45" s="214"/>
      <c r="ABX45" s="214"/>
      <c r="ABY45" s="214"/>
      <c r="ABZ45" s="214"/>
      <c r="ACA45" s="214"/>
      <c r="ACB45" s="214"/>
      <c r="ACC45" s="214"/>
      <c r="ACD45" s="214"/>
      <c r="ACE45" s="214"/>
      <c r="ACF45" s="214"/>
      <c r="ACG45" s="214"/>
      <c r="ACH45" s="214"/>
      <c r="ACI45" s="214"/>
      <c r="ACJ45" s="214"/>
      <c r="ACK45" s="214"/>
      <c r="ACL45" s="214"/>
      <c r="ACM45" s="214"/>
      <c r="ACN45" s="214"/>
      <c r="ACO45" s="214"/>
      <c r="ACP45" s="214"/>
      <c r="ACQ45" s="214"/>
      <c r="ACR45" s="214"/>
      <c r="ACS45" s="214"/>
      <c r="ACT45" s="214"/>
      <c r="ACU45" s="214"/>
      <c r="ACV45" s="214"/>
      <c r="ACW45" s="214"/>
      <c r="ACX45" s="214"/>
      <c r="ACY45" s="214"/>
      <c r="ACZ45" s="214"/>
      <c r="ADA45" s="214"/>
      <c r="ADB45" s="214"/>
      <c r="ADC45" s="214"/>
      <c r="ADD45" s="214"/>
      <c r="ADE45" s="214"/>
      <c r="ADF45" s="214"/>
      <c r="ADG45" s="214"/>
      <c r="ADH45" s="214"/>
      <c r="ADI45" s="214"/>
      <c r="ADJ45" s="214"/>
      <c r="ADK45" s="214"/>
      <c r="ADL45" s="214"/>
      <c r="ADM45" s="214"/>
      <c r="ADN45" s="214"/>
      <c r="ADO45" s="214"/>
      <c r="ADP45" s="214"/>
      <c r="ADQ45" s="214"/>
      <c r="ADR45" s="214"/>
      <c r="ADS45" s="214"/>
      <c r="ADT45" s="214"/>
      <c r="ADU45" s="214"/>
      <c r="ADV45" s="214"/>
      <c r="ADW45" s="214"/>
      <c r="ADX45" s="214"/>
      <c r="ADY45" s="214"/>
      <c r="ADZ45" s="214"/>
      <c r="AEA45" s="214"/>
      <c r="AEB45" s="214"/>
      <c r="AEC45" s="214"/>
      <c r="AED45" s="214"/>
      <c r="AEE45" s="214"/>
      <c r="AEF45" s="214"/>
      <c r="AEG45" s="214"/>
      <c r="AEH45" s="214"/>
      <c r="AEI45" s="214"/>
      <c r="AEJ45" s="214"/>
      <c r="AEK45" s="214"/>
      <c r="AEL45" s="214"/>
      <c r="AEM45" s="214"/>
      <c r="AEN45" s="214"/>
      <c r="AEO45" s="214"/>
      <c r="AEP45" s="214"/>
      <c r="AEQ45" s="214"/>
      <c r="AER45" s="214"/>
      <c r="AES45" s="214"/>
      <c r="AET45" s="214"/>
      <c r="AEU45" s="214"/>
      <c r="AEV45" s="214"/>
      <c r="AEW45" s="214"/>
      <c r="AEX45" s="214"/>
      <c r="AEY45" s="214"/>
      <c r="AEZ45" s="214"/>
      <c r="AFA45" s="214"/>
      <c r="AFB45" s="214"/>
      <c r="AFC45" s="214"/>
      <c r="AFD45" s="214"/>
      <c r="AFE45" s="214"/>
      <c r="AFF45" s="214"/>
      <c r="AFG45" s="214"/>
      <c r="AFH45" s="214"/>
      <c r="AFI45" s="214"/>
      <c r="AFJ45" s="214"/>
      <c r="AFK45" s="214"/>
      <c r="AFL45" s="214"/>
      <c r="AFM45" s="214"/>
      <c r="AFN45" s="214"/>
      <c r="AFO45" s="214"/>
      <c r="AFP45" s="214"/>
      <c r="AFQ45" s="214"/>
      <c r="AFR45" s="214"/>
      <c r="AFS45" s="214"/>
      <c r="AFT45" s="214"/>
      <c r="AFU45" s="214"/>
      <c r="AFV45" s="214"/>
      <c r="AFW45" s="214"/>
      <c r="AFX45" s="214"/>
      <c r="AFY45" s="214"/>
      <c r="AFZ45" s="214"/>
      <c r="AGA45" s="214"/>
      <c r="AGB45" s="214"/>
      <c r="AGC45" s="214"/>
      <c r="AGD45" s="214"/>
      <c r="AGE45" s="214"/>
      <c r="AGF45" s="214"/>
      <c r="AGG45" s="214"/>
      <c r="AGH45" s="214"/>
      <c r="AGI45" s="214"/>
      <c r="AGJ45" s="214"/>
      <c r="AGK45" s="214"/>
      <c r="AGL45" s="214"/>
      <c r="AGM45" s="214"/>
      <c r="AGN45" s="214"/>
      <c r="AGO45" s="214"/>
      <c r="AGP45" s="214"/>
      <c r="AGQ45" s="214"/>
      <c r="AGR45" s="214"/>
      <c r="AGS45" s="214"/>
      <c r="AGT45" s="214"/>
      <c r="AGU45" s="214"/>
      <c r="AGV45" s="214"/>
      <c r="AGW45" s="214"/>
      <c r="AGX45" s="214"/>
      <c r="AGY45" s="214"/>
      <c r="AGZ45" s="214"/>
      <c r="AHA45" s="214"/>
      <c r="AHB45" s="214"/>
      <c r="AHC45" s="214"/>
      <c r="AHD45" s="214"/>
      <c r="AHE45" s="214"/>
      <c r="AHF45" s="214"/>
      <c r="AHG45" s="214"/>
      <c r="AHH45" s="214"/>
      <c r="AHI45" s="214"/>
      <c r="AHJ45" s="214"/>
      <c r="AHK45" s="214"/>
      <c r="AHL45" s="214"/>
      <c r="AHM45" s="214"/>
      <c r="AHN45" s="214"/>
      <c r="AHO45" s="214"/>
      <c r="AHP45" s="214"/>
      <c r="AHQ45" s="214"/>
      <c r="AHR45" s="214"/>
      <c r="AHS45" s="214"/>
      <c r="AHT45" s="214"/>
      <c r="AHU45" s="214"/>
      <c r="AHV45" s="214"/>
      <c r="AHW45" s="214"/>
      <c r="AHX45" s="214"/>
      <c r="AHY45" s="214"/>
      <c r="AHZ45" s="214"/>
      <c r="AIA45" s="214"/>
      <c r="AIB45" s="214"/>
      <c r="AIC45" s="214"/>
      <c r="AID45" s="214"/>
      <c r="AIE45" s="214"/>
      <c r="AIF45" s="214"/>
      <c r="AIG45" s="214"/>
      <c r="AIH45" s="214"/>
      <c r="AII45" s="214"/>
      <c r="AIJ45" s="214"/>
      <c r="AIK45" s="214"/>
      <c r="AIL45" s="214"/>
      <c r="AIM45" s="214"/>
      <c r="AIN45" s="214"/>
      <c r="AIO45" s="214"/>
      <c r="AIP45" s="214"/>
      <c r="AIQ45" s="214"/>
      <c r="AIR45" s="214"/>
      <c r="AIS45" s="214"/>
      <c r="AIT45" s="214"/>
      <c r="AIU45" s="214"/>
      <c r="AIV45" s="214"/>
      <c r="AIW45" s="214"/>
      <c r="AIX45" s="214"/>
      <c r="AIY45" s="214"/>
      <c r="AIZ45" s="214"/>
      <c r="AJA45" s="214"/>
      <c r="AJB45" s="214"/>
      <c r="AJC45" s="214"/>
      <c r="AJD45" s="214"/>
      <c r="AJE45" s="214"/>
      <c r="AJF45" s="214"/>
      <c r="AJG45" s="214"/>
      <c r="AJH45" s="214"/>
      <c r="AJI45" s="214"/>
      <c r="AJJ45" s="214"/>
      <c r="AJK45" s="214"/>
      <c r="AJL45" s="214"/>
      <c r="AJM45" s="214"/>
      <c r="AJN45" s="214"/>
      <c r="AJO45" s="214"/>
      <c r="AJP45" s="214"/>
      <c r="AJQ45" s="214"/>
      <c r="AJR45" s="214"/>
      <c r="AJS45" s="214"/>
      <c r="AJT45" s="214"/>
      <c r="AJU45" s="214"/>
      <c r="AJV45" s="214"/>
      <c r="AJW45" s="214"/>
      <c r="AJX45" s="214"/>
      <c r="AJY45" s="214"/>
      <c r="AJZ45" s="214"/>
      <c r="AKA45" s="214"/>
      <c r="AKB45" s="214"/>
      <c r="AKC45" s="214"/>
      <c r="AKD45" s="214"/>
      <c r="AKE45" s="214"/>
      <c r="AKF45" s="214"/>
      <c r="AKG45" s="214"/>
      <c r="AKH45" s="214"/>
      <c r="AKI45" s="214"/>
      <c r="AKJ45" s="214"/>
      <c r="AKK45" s="214"/>
      <c r="AKL45" s="214"/>
      <c r="AKM45" s="214"/>
      <c r="AKN45" s="214"/>
      <c r="AKO45" s="214"/>
      <c r="AKP45" s="214"/>
      <c r="AKQ45" s="214"/>
      <c r="AKR45" s="214"/>
      <c r="AKS45" s="214"/>
      <c r="AKT45" s="214"/>
      <c r="AKU45" s="214"/>
      <c r="AKV45" s="214"/>
      <c r="AKW45" s="214"/>
      <c r="AKX45" s="214"/>
      <c r="AKY45" s="214"/>
      <c r="AKZ45" s="214"/>
      <c r="ALA45" s="214"/>
      <c r="ALB45" s="214"/>
      <c r="ALC45" s="214"/>
      <c r="ALD45" s="214"/>
      <c r="ALE45" s="214"/>
      <c r="ALF45" s="214"/>
      <c r="ALG45" s="214"/>
      <c r="ALH45" s="214"/>
      <c r="ALI45" s="214"/>
      <c r="ALJ45" s="214"/>
      <c r="ALK45" s="214"/>
      <c r="ALL45" s="214"/>
      <c r="ALM45" s="214"/>
      <c r="ALN45" s="214"/>
      <c r="ALO45" s="214"/>
      <c r="ALP45" s="214"/>
      <c r="ALQ45" s="214"/>
      <c r="ALR45" s="214"/>
      <c r="ALS45" s="214"/>
      <c r="ALT45" s="214"/>
      <c r="ALU45" s="214"/>
      <c r="ALV45" s="214"/>
      <c r="ALW45" s="214"/>
      <c r="ALX45" s="214"/>
      <c r="ALY45" s="214"/>
      <c r="ALZ45" s="214"/>
      <c r="AMA45" s="214"/>
      <c r="AMB45" s="214"/>
      <c r="AMC45" s="214"/>
      <c r="AMD45" s="214"/>
      <c r="AME45" s="214"/>
      <c r="AMF45" s="214"/>
      <c r="AMG45" s="214"/>
      <c r="AMH45" s="214"/>
      <c r="AMI45" s="214"/>
      <c r="AMJ45" s="214"/>
      <c r="AMK45" s="214"/>
      <c r="AML45" s="214"/>
      <c r="AMM45" s="214"/>
      <c r="AMN45" s="214"/>
      <c r="AMO45" s="214"/>
      <c r="AMP45" s="214"/>
      <c r="AMQ45" s="214"/>
      <c r="AMR45" s="214"/>
      <c r="AMS45" s="214"/>
      <c r="AMT45" s="214"/>
      <c r="AMU45" s="214"/>
      <c r="AMV45" s="214"/>
      <c r="AMW45" s="214"/>
      <c r="AMX45" s="214"/>
      <c r="AMY45" s="214"/>
      <c r="AMZ45" s="214"/>
      <c r="ANA45" s="214"/>
      <c r="ANB45" s="214"/>
      <c r="ANC45" s="214"/>
      <c r="AND45" s="214"/>
      <c r="ANE45" s="214"/>
      <c r="ANF45" s="214"/>
      <c r="ANG45" s="214"/>
      <c r="ANH45" s="214"/>
      <c r="ANI45" s="214"/>
      <c r="ANJ45" s="214"/>
      <c r="ANK45" s="214"/>
      <c r="ANL45" s="214"/>
      <c r="ANM45" s="214"/>
      <c r="ANN45" s="214"/>
      <c r="ANO45" s="214"/>
      <c r="ANP45" s="214"/>
      <c r="ANQ45" s="214"/>
      <c r="ANR45" s="214"/>
      <c r="ANS45" s="214"/>
      <c r="ANT45" s="214"/>
      <c r="ANU45" s="214"/>
      <c r="ANV45" s="214"/>
      <c r="ANW45" s="214"/>
      <c r="ANX45" s="214"/>
      <c r="ANY45" s="214"/>
      <c r="ANZ45" s="214"/>
      <c r="AOA45" s="214"/>
      <c r="AOB45" s="214"/>
      <c r="AOC45" s="214"/>
      <c r="AOD45" s="214"/>
      <c r="AOE45" s="214"/>
      <c r="AOF45" s="214"/>
      <c r="AOG45" s="214"/>
      <c r="AOH45" s="214"/>
      <c r="AOI45" s="214"/>
      <c r="AOJ45" s="214"/>
      <c r="AOK45" s="214"/>
      <c r="AOL45" s="214"/>
      <c r="AOM45" s="214"/>
      <c r="AON45" s="214"/>
      <c r="AOO45" s="214"/>
      <c r="AOP45" s="214"/>
      <c r="AOQ45" s="214"/>
      <c r="AOR45" s="214"/>
      <c r="AOS45" s="214"/>
      <c r="AOT45" s="214"/>
      <c r="AOU45" s="214"/>
      <c r="AOV45" s="214"/>
      <c r="AOW45" s="214"/>
      <c r="AOX45" s="214"/>
      <c r="AOY45" s="214"/>
      <c r="AOZ45" s="214"/>
      <c r="APA45" s="214"/>
      <c r="APB45" s="214"/>
      <c r="APC45" s="214"/>
      <c r="APD45" s="214"/>
      <c r="APE45" s="214"/>
      <c r="APF45" s="214"/>
      <c r="APG45" s="214"/>
      <c r="APH45" s="214"/>
      <c r="API45" s="214"/>
      <c r="APJ45" s="214"/>
      <c r="APK45" s="214"/>
      <c r="APL45" s="214"/>
      <c r="APM45" s="214"/>
      <c r="APN45" s="214"/>
      <c r="APO45" s="214"/>
      <c r="APP45" s="214"/>
      <c r="APQ45" s="214"/>
      <c r="APR45" s="214"/>
      <c r="APS45" s="214"/>
      <c r="APT45" s="214"/>
      <c r="APU45" s="214"/>
      <c r="APV45" s="214"/>
      <c r="APW45" s="214"/>
      <c r="APX45" s="214"/>
      <c r="APY45" s="214"/>
      <c r="APZ45" s="214"/>
      <c r="AQA45" s="214"/>
      <c r="AQB45" s="214"/>
      <c r="AQC45" s="214"/>
      <c r="AQD45" s="214"/>
      <c r="AQE45" s="214"/>
      <c r="AQF45" s="214"/>
      <c r="AQG45" s="214"/>
      <c r="AQH45" s="214"/>
      <c r="AQI45" s="214"/>
      <c r="AQJ45" s="214"/>
      <c r="AQK45" s="214"/>
      <c r="AQL45" s="214"/>
      <c r="AQM45" s="214"/>
      <c r="AQN45" s="214"/>
      <c r="AQO45" s="214"/>
      <c r="AQP45" s="214"/>
      <c r="AQQ45" s="214"/>
      <c r="AQR45" s="214"/>
      <c r="AQS45" s="214"/>
      <c r="AQT45" s="214"/>
      <c r="AQU45" s="214"/>
      <c r="AQV45" s="214"/>
      <c r="AQW45" s="214"/>
      <c r="AQX45" s="214"/>
      <c r="AQY45" s="214"/>
      <c r="AQZ45" s="214"/>
      <c r="ARA45" s="214"/>
      <c r="ARB45" s="214"/>
      <c r="ARC45" s="214"/>
      <c r="ARD45" s="214"/>
      <c r="ARE45" s="214"/>
      <c r="ARF45" s="214"/>
      <c r="ARG45" s="214"/>
      <c r="ARH45" s="214"/>
      <c r="ARI45" s="214"/>
      <c r="ARJ45" s="214"/>
      <c r="ARK45" s="214"/>
      <c r="ARL45" s="214"/>
      <c r="ARM45" s="214"/>
      <c r="ARN45" s="214"/>
      <c r="ARO45" s="214"/>
      <c r="ARP45" s="214"/>
      <c r="ARQ45" s="214"/>
      <c r="ARR45" s="214"/>
      <c r="ARS45" s="214"/>
      <c r="ART45" s="214"/>
      <c r="ARU45" s="214"/>
      <c r="ARV45" s="214"/>
      <c r="ARW45" s="214"/>
      <c r="ARX45" s="214"/>
      <c r="ARY45" s="214"/>
      <c r="ARZ45" s="214"/>
      <c r="ASA45" s="214"/>
      <c r="ASB45" s="214"/>
      <c r="ASC45" s="214"/>
      <c r="ASD45" s="214"/>
      <c r="ASE45" s="214"/>
      <c r="ASF45" s="214"/>
      <c r="ASG45" s="214"/>
      <c r="ASH45" s="214"/>
      <c r="ASI45" s="214"/>
      <c r="ASJ45" s="214"/>
      <c r="ASK45" s="214"/>
      <c r="ASL45" s="214"/>
      <c r="ASM45" s="214"/>
      <c r="ASN45" s="214"/>
      <c r="ASO45" s="214"/>
      <c r="ASP45" s="214"/>
      <c r="ASQ45" s="214"/>
      <c r="ASR45" s="214"/>
      <c r="ASS45" s="214"/>
      <c r="AST45" s="214"/>
      <c r="ASU45" s="214"/>
      <c r="ASV45" s="214"/>
      <c r="ASW45" s="214"/>
      <c r="ASX45" s="214"/>
      <c r="ASY45" s="214"/>
      <c r="ASZ45" s="214"/>
      <c r="ATA45" s="214"/>
      <c r="ATB45" s="214"/>
      <c r="ATC45" s="214"/>
      <c r="ATD45" s="214"/>
      <c r="ATE45" s="214"/>
      <c r="ATF45" s="214"/>
      <c r="ATG45" s="214"/>
      <c r="ATH45" s="214"/>
      <c r="ATI45" s="214"/>
      <c r="ATJ45" s="214"/>
      <c r="ATK45" s="214"/>
      <c r="ATL45" s="214"/>
      <c r="ATM45" s="214"/>
      <c r="ATN45" s="214"/>
      <c r="ATO45" s="214"/>
      <c r="ATP45" s="214"/>
      <c r="ATQ45" s="214"/>
      <c r="ATR45" s="214"/>
      <c r="ATS45" s="214"/>
      <c r="ATT45" s="214"/>
      <c r="ATU45" s="214"/>
      <c r="ATV45" s="214"/>
      <c r="ATW45" s="214"/>
      <c r="ATX45" s="214"/>
      <c r="ATY45" s="214"/>
      <c r="ATZ45" s="214"/>
      <c r="AUA45" s="214"/>
      <c r="AUB45" s="214"/>
      <c r="AUC45" s="214"/>
      <c r="AUD45" s="214"/>
      <c r="AUE45" s="214"/>
      <c r="AUF45" s="214"/>
      <c r="AUG45" s="214"/>
      <c r="AUH45" s="214"/>
      <c r="AUI45" s="214"/>
      <c r="AUJ45" s="214"/>
      <c r="AUK45" s="214"/>
      <c r="AUL45" s="214"/>
      <c r="AUM45" s="214"/>
      <c r="AUN45" s="214"/>
      <c r="AUO45" s="214"/>
      <c r="AUP45" s="214"/>
      <c r="AUQ45" s="214"/>
      <c r="AUR45" s="214"/>
      <c r="AUS45" s="214"/>
      <c r="AUT45" s="214"/>
      <c r="AUU45" s="214"/>
      <c r="AUV45" s="214"/>
      <c r="AUW45" s="214"/>
      <c r="AUX45" s="214"/>
      <c r="AUY45" s="214"/>
      <c r="AUZ45" s="214"/>
      <c r="AVA45" s="214"/>
      <c r="AVB45" s="214"/>
      <c r="AVC45" s="214"/>
      <c r="AVD45" s="214"/>
      <c r="AVE45" s="214"/>
      <c r="AVF45" s="214"/>
      <c r="AVG45" s="214"/>
      <c r="AVH45" s="214"/>
      <c r="AVI45" s="214"/>
      <c r="AVJ45" s="214"/>
      <c r="AVK45" s="214"/>
      <c r="AVL45" s="214"/>
      <c r="AVM45" s="214"/>
      <c r="AVN45" s="214"/>
      <c r="AVO45" s="214"/>
      <c r="AVP45" s="214"/>
      <c r="AVQ45" s="214"/>
      <c r="AVR45" s="214"/>
      <c r="AVS45" s="214"/>
      <c r="AVT45" s="214"/>
      <c r="AVU45" s="214"/>
      <c r="AVV45" s="214"/>
      <c r="AVW45" s="214"/>
      <c r="AVX45" s="214"/>
      <c r="AVY45" s="214"/>
      <c r="AVZ45" s="214"/>
      <c r="AWA45" s="214"/>
      <c r="AWB45" s="214"/>
      <c r="AWC45" s="214"/>
      <c r="AWD45" s="214"/>
      <c r="AWE45" s="214"/>
      <c r="AWF45" s="214"/>
      <c r="AWG45" s="214"/>
      <c r="AWH45" s="214"/>
      <c r="AWI45" s="214"/>
      <c r="AWJ45" s="214"/>
      <c r="AWK45" s="214"/>
      <c r="AWL45" s="214"/>
      <c r="AWM45" s="214"/>
      <c r="AWN45" s="214"/>
      <c r="AWO45" s="214"/>
      <c r="AWP45" s="214"/>
      <c r="AWQ45" s="214"/>
      <c r="AWR45" s="214"/>
      <c r="AWS45" s="214"/>
      <c r="AWT45" s="214"/>
      <c r="AWU45" s="214"/>
      <c r="AWV45" s="214"/>
      <c r="AWW45" s="214"/>
      <c r="AWX45" s="214"/>
      <c r="AWY45" s="214"/>
      <c r="AWZ45" s="214"/>
      <c r="AXA45" s="214"/>
      <c r="AXB45" s="214"/>
      <c r="AXC45" s="214"/>
      <c r="AXD45" s="214"/>
      <c r="AXE45" s="214"/>
      <c r="AXF45" s="214"/>
      <c r="AXG45" s="214"/>
      <c r="AXH45" s="214"/>
      <c r="AXI45" s="214"/>
      <c r="AXJ45" s="214"/>
      <c r="AXK45" s="214"/>
      <c r="AXL45" s="214"/>
      <c r="AXM45" s="214"/>
      <c r="AXN45" s="214"/>
      <c r="AXO45" s="214"/>
      <c r="AXP45" s="214"/>
      <c r="AXQ45" s="214"/>
      <c r="AXR45" s="214"/>
      <c r="AXS45" s="214"/>
      <c r="AXT45" s="214"/>
      <c r="AXU45" s="214"/>
      <c r="AXV45" s="214"/>
      <c r="AXW45" s="214"/>
      <c r="AXX45" s="214"/>
      <c r="AXY45" s="214"/>
      <c r="AXZ45" s="214"/>
      <c r="AYA45" s="214"/>
      <c r="AYB45" s="214"/>
      <c r="AYC45" s="214"/>
      <c r="AYD45" s="214"/>
      <c r="AYE45" s="214"/>
      <c r="AYF45" s="214"/>
      <c r="AYG45" s="214"/>
      <c r="AYH45" s="214"/>
      <c r="AYI45" s="214"/>
      <c r="AYJ45" s="214"/>
      <c r="AYK45" s="214"/>
      <c r="AYL45" s="214"/>
      <c r="AYM45" s="214"/>
      <c r="AYN45" s="214"/>
      <c r="AYO45" s="214"/>
      <c r="AYP45" s="214"/>
      <c r="AYQ45" s="214"/>
      <c r="AYR45" s="214"/>
      <c r="AYS45" s="214"/>
      <c r="AYT45" s="214"/>
      <c r="AYU45" s="214"/>
      <c r="AYV45" s="214"/>
      <c r="AYW45" s="214"/>
      <c r="AYX45" s="214"/>
      <c r="AYY45" s="214"/>
      <c r="AYZ45" s="214"/>
      <c r="AZA45" s="214"/>
      <c r="AZB45" s="214"/>
      <c r="AZC45" s="214"/>
      <c r="AZD45" s="214"/>
      <c r="AZE45" s="214"/>
      <c r="AZF45" s="214"/>
      <c r="AZG45" s="214"/>
      <c r="AZH45" s="214"/>
      <c r="AZI45" s="214"/>
      <c r="AZJ45" s="214"/>
      <c r="AZK45" s="214"/>
      <c r="AZL45" s="214"/>
      <c r="AZM45" s="214"/>
      <c r="AZN45" s="214"/>
      <c r="AZO45" s="214"/>
      <c r="AZP45" s="214"/>
      <c r="AZQ45" s="214"/>
      <c r="AZR45" s="214"/>
      <c r="AZS45" s="214"/>
      <c r="AZT45" s="214"/>
      <c r="AZU45" s="214"/>
      <c r="AZV45" s="214"/>
      <c r="AZW45" s="214"/>
      <c r="AZX45" s="214"/>
      <c r="AZY45" s="214"/>
      <c r="AZZ45" s="214"/>
      <c r="BAA45" s="214"/>
      <c r="BAB45" s="214"/>
      <c r="BAC45" s="214"/>
      <c r="BAD45" s="214"/>
      <c r="BAE45" s="214"/>
      <c r="BAF45" s="214"/>
      <c r="BAG45" s="214"/>
      <c r="BAH45" s="214"/>
      <c r="BAI45" s="214"/>
      <c r="BAJ45" s="214"/>
      <c r="BAK45" s="214"/>
      <c r="BAL45" s="214"/>
      <c r="BAM45" s="214"/>
      <c r="BAN45" s="214"/>
      <c r="BAO45" s="214"/>
      <c r="BAP45" s="214"/>
      <c r="BAQ45" s="214"/>
      <c r="BAR45" s="214"/>
      <c r="BAS45" s="214"/>
      <c r="BAT45" s="214"/>
      <c r="BAU45" s="214"/>
      <c r="BAV45" s="214"/>
      <c r="BAW45" s="214"/>
      <c r="BAX45" s="214"/>
      <c r="BAY45" s="214"/>
      <c r="BAZ45" s="214"/>
      <c r="BBA45" s="214"/>
      <c r="BBB45" s="214"/>
      <c r="BBC45" s="214"/>
      <c r="BBD45" s="214"/>
      <c r="BBE45" s="214"/>
      <c r="BBF45" s="214"/>
      <c r="BBG45" s="214"/>
      <c r="BBH45" s="214"/>
      <c r="BBI45" s="214"/>
      <c r="BBJ45" s="214"/>
      <c r="BBK45" s="214"/>
      <c r="BBL45" s="214"/>
      <c r="BBM45" s="214"/>
      <c r="BBN45" s="214"/>
      <c r="BBO45" s="214"/>
      <c r="BBP45" s="214"/>
      <c r="BBQ45" s="214"/>
      <c r="BBR45" s="214"/>
      <c r="BBS45" s="214"/>
      <c r="BBT45" s="214"/>
      <c r="BBU45" s="214"/>
      <c r="BBV45" s="214"/>
      <c r="BBW45" s="214"/>
      <c r="BBX45" s="214"/>
      <c r="BBY45" s="214"/>
      <c r="BBZ45" s="214"/>
      <c r="BCA45" s="214"/>
      <c r="BCB45" s="214"/>
      <c r="BCC45" s="214"/>
      <c r="BCD45" s="214"/>
      <c r="BCE45" s="214"/>
      <c r="BCF45" s="214"/>
      <c r="BCG45" s="214"/>
      <c r="BCH45" s="214"/>
      <c r="BCI45" s="214"/>
      <c r="BCJ45" s="214"/>
      <c r="BCK45" s="214"/>
      <c r="BCL45" s="214"/>
      <c r="BCM45" s="214"/>
      <c r="BCN45" s="214"/>
      <c r="BCO45" s="214"/>
      <c r="BCP45" s="214"/>
      <c r="BCQ45" s="214"/>
      <c r="BCR45" s="214"/>
      <c r="BCS45" s="214"/>
      <c r="BCT45" s="214"/>
      <c r="BCU45" s="214"/>
      <c r="BCV45" s="214"/>
      <c r="BCW45" s="214"/>
      <c r="BCX45" s="214"/>
      <c r="BCY45" s="214"/>
      <c r="BCZ45" s="214"/>
      <c r="BDA45" s="214"/>
      <c r="BDB45" s="214"/>
      <c r="BDC45" s="214"/>
      <c r="BDD45" s="214"/>
      <c r="BDE45" s="214"/>
      <c r="BDF45" s="214"/>
      <c r="BDG45" s="214"/>
      <c r="BDH45" s="214"/>
      <c r="BDI45" s="214"/>
      <c r="BDJ45" s="214"/>
      <c r="BDK45" s="214"/>
      <c r="BDL45" s="214"/>
      <c r="BDM45" s="214"/>
      <c r="BDN45" s="214"/>
      <c r="BDO45" s="214"/>
      <c r="BDP45" s="214"/>
      <c r="BDQ45" s="214"/>
      <c r="BDR45" s="214"/>
      <c r="BDS45" s="214"/>
      <c r="BDT45" s="214"/>
      <c r="BDU45" s="214"/>
      <c r="BDV45" s="214"/>
      <c r="BDW45" s="214"/>
      <c r="BDX45" s="214"/>
      <c r="BDY45" s="214"/>
      <c r="BDZ45" s="214"/>
      <c r="BEA45" s="214"/>
      <c r="BEB45" s="214"/>
      <c r="BEC45" s="214"/>
      <c r="BED45" s="214"/>
      <c r="BEE45" s="214"/>
      <c r="BEF45" s="214"/>
      <c r="BEG45" s="214"/>
      <c r="BEH45" s="214"/>
      <c r="BEI45" s="214"/>
      <c r="BEJ45" s="214"/>
      <c r="BEK45" s="214"/>
      <c r="BEL45" s="214"/>
      <c r="BEM45" s="214"/>
      <c r="BEN45" s="214"/>
      <c r="BEO45" s="214"/>
      <c r="BEP45" s="214"/>
      <c r="BEQ45" s="214"/>
      <c r="BER45" s="214"/>
      <c r="BES45" s="214"/>
      <c r="BET45" s="214"/>
      <c r="BEU45" s="214"/>
      <c r="BEV45" s="214"/>
      <c r="BEW45" s="214"/>
      <c r="BEX45" s="214"/>
      <c r="BEY45" s="214"/>
      <c r="BEZ45" s="214"/>
      <c r="BFA45" s="214"/>
      <c r="BFB45" s="214"/>
      <c r="BFC45" s="214"/>
      <c r="BFD45" s="214"/>
      <c r="BFE45" s="214"/>
      <c r="BFF45" s="214"/>
      <c r="BFG45" s="214"/>
      <c r="BFH45" s="214"/>
      <c r="BFI45" s="214"/>
      <c r="BFJ45" s="214"/>
      <c r="BFK45" s="214"/>
      <c r="BFL45" s="214"/>
      <c r="BFM45" s="214"/>
      <c r="BFN45" s="214"/>
      <c r="BFO45" s="214"/>
      <c r="BFP45" s="214"/>
      <c r="BFQ45" s="214"/>
      <c r="BFR45" s="214"/>
      <c r="BFS45" s="214"/>
      <c r="BFT45" s="214"/>
      <c r="BFU45" s="214"/>
      <c r="BFV45" s="214"/>
      <c r="BFW45" s="214"/>
      <c r="BFX45" s="214"/>
      <c r="BFY45" s="214"/>
      <c r="BFZ45" s="214"/>
      <c r="BGA45" s="214"/>
      <c r="BGB45" s="214"/>
      <c r="BGC45" s="214"/>
      <c r="BGD45" s="214"/>
      <c r="BGE45" s="214"/>
      <c r="BGF45" s="214"/>
      <c r="BGG45" s="214"/>
      <c r="BGH45" s="214"/>
      <c r="BGI45" s="214"/>
      <c r="BGJ45" s="214"/>
      <c r="BGK45" s="214"/>
      <c r="BGL45" s="214"/>
      <c r="BGM45" s="214"/>
      <c r="BGN45" s="214"/>
      <c r="BGO45" s="214"/>
      <c r="BGP45" s="214"/>
      <c r="BGQ45" s="214"/>
      <c r="BGR45" s="214"/>
      <c r="BGS45" s="214"/>
      <c r="BGT45" s="214"/>
      <c r="BGU45" s="214"/>
      <c r="BGV45" s="214"/>
      <c r="BGW45" s="214"/>
      <c r="BGX45" s="214"/>
      <c r="BGY45" s="214"/>
      <c r="BGZ45" s="214"/>
      <c r="BHA45" s="214"/>
      <c r="BHB45" s="214"/>
      <c r="BHC45" s="214"/>
      <c r="BHD45" s="214"/>
      <c r="BHE45" s="214"/>
      <c r="BHF45" s="214"/>
      <c r="BHG45" s="214"/>
      <c r="BHH45" s="214"/>
      <c r="BHI45" s="214"/>
      <c r="BHJ45" s="214"/>
      <c r="BHK45" s="214"/>
      <c r="BHL45" s="214"/>
      <c r="BHM45" s="214"/>
      <c r="BHN45" s="214"/>
      <c r="BHO45" s="214"/>
      <c r="BHP45" s="214"/>
      <c r="BHQ45" s="214"/>
      <c r="BHR45" s="214"/>
      <c r="BHS45" s="214"/>
      <c r="BHT45" s="214"/>
      <c r="BHU45" s="214"/>
      <c r="BHV45" s="214"/>
      <c r="BHW45" s="214"/>
      <c r="BHX45" s="214"/>
      <c r="BHY45" s="214"/>
      <c r="BHZ45" s="214"/>
      <c r="BIA45" s="214"/>
      <c r="BIB45" s="214"/>
      <c r="BIC45" s="214"/>
      <c r="BID45" s="214"/>
      <c r="BIE45" s="214"/>
      <c r="BIF45" s="214"/>
      <c r="BIG45" s="214"/>
      <c r="BIH45" s="214"/>
      <c r="BII45" s="214"/>
      <c r="BIJ45" s="214"/>
      <c r="BIK45" s="214"/>
      <c r="BIL45" s="214"/>
      <c r="BIM45" s="214"/>
      <c r="BIN45" s="214"/>
      <c r="BIO45" s="214"/>
      <c r="BIP45" s="214"/>
      <c r="BIQ45" s="214"/>
      <c r="BIR45" s="214"/>
      <c r="BIS45" s="214"/>
      <c r="BIT45" s="214"/>
      <c r="BIU45" s="214"/>
      <c r="BIV45" s="214"/>
      <c r="BIW45" s="214"/>
      <c r="BIX45" s="214"/>
      <c r="BIY45" s="214"/>
      <c r="BIZ45" s="214"/>
      <c r="BJA45" s="214"/>
      <c r="BJB45" s="214"/>
      <c r="BJC45" s="214"/>
      <c r="BJD45" s="214"/>
      <c r="BJE45" s="214"/>
      <c r="BJF45" s="214"/>
      <c r="BJG45" s="214"/>
      <c r="BJH45" s="214"/>
      <c r="BJI45" s="214"/>
      <c r="BJJ45" s="214"/>
      <c r="BJK45" s="214"/>
      <c r="BJL45" s="214"/>
      <c r="BJM45" s="214"/>
      <c r="BJN45" s="214"/>
      <c r="BJO45" s="214"/>
      <c r="BJP45" s="214"/>
      <c r="BJQ45" s="214"/>
      <c r="BJR45" s="214"/>
      <c r="BJS45" s="214"/>
      <c r="BJT45" s="214"/>
      <c r="BJU45" s="214"/>
      <c r="BJV45" s="214"/>
      <c r="BJW45" s="214"/>
      <c r="BJX45" s="214"/>
      <c r="BJY45" s="214"/>
      <c r="BJZ45" s="214"/>
      <c r="BKA45" s="214"/>
      <c r="BKB45" s="214"/>
      <c r="BKC45" s="214"/>
      <c r="BKD45" s="214"/>
      <c r="BKE45" s="214"/>
      <c r="BKF45" s="214"/>
      <c r="BKG45" s="214"/>
      <c r="BKH45" s="214"/>
      <c r="BKI45" s="214"/>
      <c r="BKJ45" s="214"/>
      <c r="BKK45" s="214"/>
      <c r="BKL45" s="214"/>
      <c r="BKM45" s="214"/>
      <c r="BKN45" s="214"/>
      <c r="BKO45" s="214"/>
      <c r="BKP45" s="214"/>
      <c r="BKQ45" s="214"/>
      <c r="BKR45" s="214"/>
      <c r="BKS45" s="214"/>
      <c r="BKT45" s="214"/>
      <c r="BKU45" s="214"/>
      <c r="BKV45" s="214"/>
      <c r="BKW45" s="214"/>
      <c r="BKX45" s="214"/>
      <c r="BKY45" s="214"/>
      <c r="BKZ45" s="214"/>
      <c r="BLA45" s="214"/>
      <c r="BLB45" s="214"/>
      <c r="BLC45" s="214"/>
      <c r="BLD45" s="214"/>
      <c r="BLE45" s="214"/>
      <c r="BLF45" s="214"/>
      <c r="BLG45" s="214"/>
      <c r="BLH45" s="214"/>
      <c r="BLI45" s="214"/>
      <c r="BLJ45" s="214"/>
      <c r="BLK45" s="214"/>
      <c r="BLL45" s="214"/>
      <c r="BLM45" s="214"/>
      <c r="BLN45" s="214"/>
      <c r="BLO45" s="214"/>
      <c r="BLP45" s="231"/>
    </row>
    <row r="46" spans="1:1680" s="232" customFormat="1" ht="20.25" customHeight="1" x14ac:dyDescent="0.25">
      <c r="A46" s="452">
        <v>7</v>
      </c>
      <c r="B46" s="453" t="s">
        <v>484</v>
      </c>
      <c r="C46" s="456"/>
      <c r="D46" s="233" t="s">
        <v>41</v>
      </c>
      <c r="E46" s="234">
        <f>SUM(E47:E50)</f>
        <v>0</v>
      </c>
      <c r="F46" s="234">
        <v>0</v>
      </c>
      <c r="G46" s="222" t="e">
        <f t="shared" ref="G46" si="11">F46/E46*100</f>
        <v>#DIV/0!</v>
      </c>
      <c r="H46" s="459">
        <v>17</v>
      </c>
      <c r="I46" s="439" t="s">
        <v>485</v>
      </c>
      <c r="J46" s="439">
        <v>353</v>
      </c>
      <c r="K46" s="436">
        <v>353</v>
      </c>
      <c r="L46" s="439">
        <f>K46/J46*100</f>
        <v>100</v>
      </c>
      <c r="M46" s="442" t="s">
        <v>486</v>
      </c>
      <c r="N46" s="442" t="s">
        <v>487</v>
      </c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  <c r="EG46" s="214"/>
      <c r="EH46" s="214"/>
      <c r="EI46" s="214"/>
      <c r="EJ46" s="214"/>
      <c r="EK46" s="214"/>
      <c r="EL46" s="214"/>
      <c r="EM46" s="214"/>
      <c r="EN46" s="214"/>
      <c r="EO46" s="214"/>
      <c r="EP46" s="214"/>
      <c r="EQ46" s="214"/>
      <c r="ER46" s="214"/>
      <c r="ES46" s="214"/>
      <c r="ET46" s="214"/>
      <c r="EU46" s="214"/>
      <c r="EV46" s="214"/>
      <c r="EW46" s="214"/>
      <c r="EX46" s="214"/>
      <c r="EY46" s="214"/>
      <c r="EZ46" s="214"/>
      <c r="FA46" s="214"/>
      <c r="FB46" s="214"/>
      <c r="FC46" s="214"/>
      <c r="FD46" s="214"/>
      <c r="FE46" s="214"/>
      <c r="FF46" s="214"/>
      <c r="FG46" s="214"/>
      <c r="FH46" s="214"/>
      <c r="FI46" s="214"/>
      <c r="FJ46" s="214"/>
      <c r="FK46" s="214"/>
      <c r="FL46" s="214"/>
      <c r="FM46" s="214"/>
      <c r="FN46" s="214"/>
      <c r="FO46" s="214"/>
      <c r="FP46" s="214"/>
      <c r="FQ46" s="214"/>
      <c r="FR46" s="214"/>
      <c r="FS46" s="214"/>
      <c r="FT46" s="214"/>
      <c r="FU46" s="214"/>
      <c r="FV46" s="214"/>
      <c r="FW46" s="214"/>
      <c r="FX46" s="214"/>
      <c r="FY46" s="214"/>
      <c r="FZ46" s="214"/>
      <c r="GA46" s="214"/>
      <c r="GB46" s="214"/>
      <c r="GC46" s="214"/>
      <c r="GD46" s="214"/>
      <c r="GE46" s="214"/>
      <c r="GF46" s="214"/>
      <c r="GG46" s="214"/>
      <c r="GH46" s="214"/>
      <c r="GI46" s="214"/>
      <c r="GJ46" s="214"/>
      <c r="GK46" s="214"/>
      <c r="GL46" s="214"/>
      <c r="GM46" s="214"/>
      <c r="GN46" s="214"/>
      <c r="GO46" s="214"/>
      <c r="GP46" s="214"/>
      <c r="GQ46" s="214"/>
      <c r="GR46" s="214"/>
      <c r="GS46" s="214"/>
      <c r="GT46" s="214"/>
      <c r="GU46" s="214"/>
      <c r="GV46" s="214"/>
      <c r="GW46" s="214"/>
      <c r="GX46" s="214"/>
      <c r="GY46" s="214"/>
      <c r="GZ46" s="214"/>
      <c r="HA46" s="214"/>
      <c r="HB46" s="214"/>
      <c r="HC46" s="214"/>
      <c r="HD46" s="214"/>
      <c r="HE46" s="214"/>
      <c r="HF46" s="214"/>
      <c r="HG46" s="214"/>
      <c r="HH46" s="214"/>
      <c r="HI46" s="214"/>
      <c r="HJ46" s="214"/>
      <c r="HK46" s="214"/>
      <c r="HL46" s="214"/>
      <c r="HM46" s="214"/>
      <c r="HN46" s="214"/>
      <c r="HO46" s="214"/>
      <c r="HP46" s="214"/>
      <c r="HQ46" s="214"/>
      <c r="HR46" s="214"/>
      <c r="HS46" s="214"/>
      <c r="HT46" s="214"/>
      <c r="HU46" s="214"/>
      <c r="HV46" s="214"/>
      <c r="HW46" s="214"/>
      <c r="HX46" s="214"/>
      <c r="HY46" s="214"/>
      <c r="HZ46" s="214"/>
      <c r="IA46" s="214"/>
      <c r="IB46" s="214"/>
      <c r="IC46" s="214"/>
      <c r="ID46" s="214"/>
      <c r="IE46" s="214"/>
      <c r="IF46" s="214"/>
      <c r="IG46" s="214"/>
      <c r="IH46" s="214"/>
      <c r="II46" s="214"/>
      <c r="IJ46" s="214"/>
      <c r="IK46" s="214"/>
      <c r="IL46" s="214"/>
      <c r="IM46" s="214"/>
      <c r="IN46" s="214"/>
      <c r="IO46" s="214"/>
      <c r="IP46" s="214"/>
      <c r="IQ46" s="214"/>
      <c r="IR46" s="214"/>
      <c r="IS46" s="214"/>
      <c r="IT46" s="214"/>
      <c r="IU46" s="214"/>
      <c r="IV46" s="214"/>
      <c r="IW46" s="214"/>
      <c r="IX46" s="214"/>
      <c r="IY46" s="214"/>
      <c r="IZ46" s="214"/>
      <c r="JA46" s="214"/>
      <c r="JB46" s="214"/>
      <c r="JC46" s="214"/>
      <c r="JD46" s="214"/>
      <c r="JE46" s="214"/>
      <c r="JF46" s="214"/>
      <c r="JG46" s="214"/>
      <c r="JH46" s="214"/>
      <c r="JI46" s="214"/>
      <c r="JJ46" s="214"/>
      <c r="JK46" s="214"/>
      <c r="JL46" s="214"/>
      <c r="JM46" s="214"/>
      <c r="JN46" s="214"/>
      <c r="JO46" s="214"/>
      <c r="JP46" s="214"/>
      <c r="JQ46" s="214"/>
      <c r="JR46" s="214"/>
      <c r="JS46" s="214"/>
      <c r="JT46" s="214"/>
      <c r="JU46" s="214"/>
      <c r="JV46" s="214"/>
      <c r="JW46" s="214"/>
      <c r="JX46" s="214"/>
      <c r="JY46" s="214"/>
      <c r="JZ46" s="214"/>
      <c r="KA46" s="214"/>
      <c r="KB46" s="214"/>
      <c r="KC46" s="214"/>
      <c r="KD46" s="214"/>
      <c r="KE46" s="214"/>
      <c r="KF46" s="214"/>
      <c r="KG46" s="214"/>
      <c r="KH46" s="214"/>
      <c r="KI46" s="214"/>
      <c r="KJ46" s="214"/>
      <c r="KK46" s="214"/>
      <c r="KL46" s="214"/>
      <c r="KM46" s="214"/>
      <c r="KN46" s="214"/>
      <c r="KO46" s="214"/>
      <c r="KP46" s="214"/>
      <c r="KQ46" s="214"/>
      <c r="KR46" s="214"/>
      <c r="KS46" s="214"/>
      <c r="KT46" s="214"/>
      <c r="KU46" s="214"/>
      <c r="KV46" s="214"/>
      <c r="KW46" s="214"/>
      <c r="KX46" s="214"/>
      <c r="KY46" s="214"/>
      <c r="KZ46" s="214"/>
      <c r="LA46" s="214"/>
      <c r="LB46" s="214"/>
      <c r="LC46" s="214"/>
      <c r="LD46" s="214"/>
      <c r="LE46" s="214"/>
      <c r="LF46" s="214"/>
      <c r="LG46" s="214"/>
      <c r="LH46" s="214"/>
      <c r="LI46" s="214"/>
      <c r="LJ46" s="214"/>
      <c r="LK46" s="214"/>
      <c r="LL46" s="214"/>
      <c r="LM46" s="214"/>
      <c r="LN46" s="214"/>
      <c r="LO46" s="214"/>
      <c r="LP46" s="214"/>
      <c r="LQ46" s="214"/>
      <c r="LR46" s="214"/>
      <c r="LS46" s="214"/>
      <c r="LT46" s="214"/>
      <c r="LU46" s="214"/>
      <c r="LV46" s="214"/>
      <c r="LW46" s="214"/>
      <c r="LX46" s="214"/>
      <c r="LY46" s="214"/>
      <c r="LZ46" s="214"/>
      <c r="MA46" s="214"/>
      <c r="MB46" s="214"/>
      <c r="MC46" s="214"/>
      <c r="MD46" s="214"/>
      <c r="ME46" s="214"/>
      <c r="MF46" s="214"/>
      <c r="MG46" s="214"/>
      <c r="MH46" s="214"/>
      <c r="MI46" s="214"/>
      <c r="MJ46" s="214"/>
      <c r="MK46" s="214"/>
      <c r="ML46" s="214"/>
      <c r="MM46" s="214"/>
      <c r="MN46" s="214"/>
      <c r="MO46" s="214"/>
      <c r="MP46" s="214"/>
      <c r="MQ46" s="214"/>
      <c r="MR46" s="214"/>
      <c r="MS46" s="214"/>
      <c r="MT46" s="214"/>
      <c r="MU46" s="214"/>
      <c r="MV46" s="214"/>
      <c r="MW46" s="214"/>
      <c r="MX46" s="214"/>
      <c r="MY46" s="214"/>
      <c r="MZ46" s="214"/>
      <c r="NA46" s="214"/>
      <c r="NB46" s="214"/>
      <c r="NC46" s="214"/>
      <c r="ND46" s="214"/>
      <c r="NE46" s="214"/>
      <c r="NF46" s="214"/>
      <c r="NG46" s="214"/>
      <c r="NH46" s="214"/>
      <c r="NI46" s="214"/>
      <c r="NJ46" s="214"/>
      <c r="NK46" s="214"/>
      <c r="NL46" s="214"/>
      <c r="NM46" s="214"/>
      <c r="NN46" s="214"/>
      <c r="NO46" s="214"/>
      <c r="NP46" s="214"/>
      <c r="NQ46" s="214"/>
      <c r="NR46" s="214"/>
      <c r="NS46" s="214"/>
      <c r="NT46" s="214"/>
      <c r="NU46" s="214"/>
      <c r="NV46" s="214"/>
      <c r="NW46" s="214"/>
      <c r="NX46" s="214"/>
      <c r="NY46" s="214"/>
      <c r="NZ46" s="214"/>
      <c r="OA46" s="214"/>
      <c r="OB46" s="214"/>
      <c r="OC46" s="214"/>
      <c r="OD46" s="214"/>
      <c r="OE46" s="214"/>
      <c r="OF46" s="214"/>
      <c r="OG46" s="214"/>
      <c r="OH46" s="214"/>
      <c r="OI46" s="214"/>
      <c r="OJ46" s="214"/>
      <c r="OK46" s="214"/>
      <c r="OL46" s="214"/>
      <c r="OM46" s="214"/>
      <c r="ON46" s="214"/>
      <c r="OO46" s="214"/>
      <c r="OP46" s="214"/>
      <c r="OQ46" s="214"/>
      <c r="OR46" s="214"/>
      <c r="OS46" s="214"/>
      <c r="OT46" s="214"/>
      <c r="OU46" s="214"/>
      <c r="OV46" s="214"/>
      <c r="OW46" s="214"/>
      <c r="OX46" s="214"/>
      <c r="OY46" s="214"/>
      <c r="OZ46" s="214"/>
      <c r="PA46" s="214"/>
      <c r="PB46" s="214"/>
      <c r="PC46" s="214"/>
      <c r="PD46" s="214"/>
      <c r="PE46" s="214"/>
      <c r="PF46" s="214"/>
      <c r="PG46" s="214"/>
      <c r="PH46" s="214"/>
      <c r="PI46" s="214"/>
      <c r="PJ46" s="214"/>
      <c r="PK46" s="214"/>
      <c r="PL46" s="214"/>
      <c r="PM46" s="214"/>
      <c r="PN46" s="214"/>
      <c r="PO46" s="214"/>
      <c r="PP46" s="214"/>
      <c r="PQ46" s="214"/>
      <c r="PR46" s="214"/>
      <c r="PS46" s="214"/>
      <c r="PT46" s="214"/>
      <c r="PU46" s="214"/>
      <c r="PV46" s="214"/>
      <c r="PW46" s="214"/>
      <c r="PX46" s="214"/>
      <c r="PY46" s="214"/>
      <c r="PZ46" s="214"/>
      <c r="QA46" s="214"/>
      <c r="QB46" s="214"/>
      <c r="QC46" s="214"/>
      <c r="QD46" s="214"/>
      <c r="QE46" s="214"/>
      <c r="QF46" s="214"/>
      <c r="QG46" s="214"/>
      <c r="QH46" s="214"/>
      <c r="QI46" s="214"/>
      <c r="QJ46" s="214"/>
      <c r="QK46" s="214"/>
      <c r="QL46" s="214"/>
      <c r="QM46" s="214"/>
      <c r="QN46" s="214"/>
      <c r="QO46" s="214"/>
      <c r="QP46" s="214"/>
      <c r="QQ46" s="214"/>
      <c r="QR46" s="214"/>
      <c r="QS46" s="214"/>
      <c r="QT46" s="214"/>
      <c r="QU46" s="214"/>
      <c r="QV46" s="214"/>
      <c r="QW46" s="214"/>
      <c r="QX46" s="214"/>
      <c r="QY46" s="214"/>
      <c r="QZ46" s="214"/>
      <c r="RA46" s="214"/>
      <c r="RB46" s="214"/>
      <c r="RC46" s="214"/>
      <c r="RD46" s="214"/>
      <c r="RE46" s="214"/>
      <c r="RF46" s="214"/>
      <c r="RG46" s="214"/>
      <c r="RH46" s="214"/>
      <c r="RI46" s="214"/>
      <c r="RJ46" s="214"/>
      <c r="RK46" s="214"/>
      <c r="RL46" s="214"/>
      <c r="RM46" s="214"/>
      <c r="RN46" s="214"/>
      <c r="RO46" s="214"/>
      <c r="RP46" s="214"/>
      <c r="RQ46" s="214"/>
      <c r="RR46" s="214"/>
      <c r="RS46" s="214"/>
      <c r="RT46" s="214"/>
      <c r="RU46" s="214"/>
      <c r="RV46" s="214"/>
      <c r="RW46" s="214"/>
      <c r="RX46" s="214"/>
      <c r="RY46" s="214"/>
      <c r="RZ46" s="214"/>
      <c r="SA46" s="214"/>
      <c r="SB46" s="214"/>
      <c r="SC46" s="214"/>
      <c r="SD46" s="214"/>
      <c r="SE46" s="214"/>
      <c r="SF46" s="214"/>
      <c r="SG46" s="214"/>
      <c r="SH46" s="214"/>
      <c r="SI46" s="214"/>
      <c r="SJ46" s="214"/>
      <c r="SK46" s="214"/>
      <c r="SL46" s="214"/>
      <c r="SM46" s="214"/>
      <c r="SN46" s="214"/>
      <c r="SO46" s="214"/>
      <c r="SP46" s="214"/>
      <c r="SQ46" s="214"/>
      <c r="SR46" s="214"/>
      <c r="SS46" s="214"/>
      <c r="ST46" s="214"/>
      <c r="SU46" s="214"/>
      <c r="SV46" s="214"/>
      <c r="SW46" s="214"/>
      <c r="SX46" s="214"/>
      <c r="SY46" s="214"/>
      <c r="SZ46" s="214"/>
      <c r="TA46" s="214"/>
      <c r="TB46" s="214"/>
      <c r="TC46" s="214"/>
      <c r="TD46" s="214"/>
      <c r="TE46" s="214"/>
      <c r="TF46" s="214"/>
      <c r="TG46" s="214"/>
      <c r="TH46" s="214"/>
      <c r="TI46" s="214"/>
      <c r="TJ46" s="214"/>
      <c r="TK46" s="214"/>
      <c r="TL46" s="214"/>
      <c r="TM46" s="214"/>
      <c r="TN46" s="214"/>
      <c r="TO46" s="214"/>
      <c r="TP46" s="214"/>
      <c r="TQ46" s="214"/>
      <c r="TR46" s="214"/>
      <c r="TS46" s="214"/>
      <c r="TT46" s="214"/>
      <c r="TU46" s="214"/>
      <c r="TV46" s="214"/>
      <c r="TW46" s="214"/>
      <c r="TX46" s="214"/>
      <c r="TY46" s="214"/>
      <c r="TZ46" s="214"/>
      <c r="UA46" s="214"/>
      <c r="UB46" s="214"/>
      <c r="UC46" s="214"/>
      <c r="UD46" s="214"/>
      <c r="UE46" s="214"/>
      <c r="UF46" s="214"/>
      <c r="UG46" s="214"/>
      <c r="UH46" s="214"/>
      <c r="UI46" s="214"/>
      <c r="UJ46" s="214"/>
      <c r="UK46" s="214"/>
      <c r="UL46" s="214"/>
      <c r="UM46" s="214"/>
      <c r="UN46" s="214"/>
      <c r="UO46" s="214"/>
      <c r="UP46" s="214"/>
      <c r="UQ46" s="214"/>
      <c r="UR46" s="214"/>
      <c r="US46" s="214"/>
      <c r="UT46" s="214"/>
      <c r="UU46" s="214"/>
      <c r="UV46" s="214"/>
      <c r="UW46" s="214"/>
      <c r="UX46" s="214"/>
      <c r="UY46" s="214"/>
      <c r="UZ46" s="214"/>
      <c r="VA46" s="214"/>
      <c r="VB46" s="214"/>
      <c r="VC46" s="214"/>
      <c r="VD46" s="214"/>
      <c r="VE46" s="214"/>
      <c r="VF46" s="214"/>
      <c r="VG46" s="214"/>
      <c r="VH46" s="214"/>
      <c r="VI46" s="214"/>
      <c r="VJ46" s="214"/>
      <c r="VK46" s="214"/>
      <c r="VL46" s="214"/>
      <c r="VM46" s="214"/>
      <c r="VN46" s="214"/>
      <c r="VO46" s="214"/>
      <c r="VP46" s="214"/>
      <c r="VQ46" s="214"/>
      <c r="VR46" s="214"/>
      <c r="VS46" s="214"/>
      <c r="VT46" s="214"/>
      <c r="VU46" s="214"/>
      <c r="VV46" s="214"/>
      <c r="VW46" s="214"/>
      <c r="VX46" s="214"/>
      <c r="VY46" s="214"/>
      <c r="VZ46" s="214"/>
      <c r="WA46" s="214"/>
      <c r="WB46" s="214"/>
      <c r="WC46" s="214"/>
      <c r="WD46" s="214"/>
      <c r="WE46" s="214"/>
      <c r="WF46" s="214"/>
      <c r="WG46" s="214"/>
      <c r="WH46" s="214"/>
      <c r="WI46" s="214"/>
      <c r="WJ46" s="214"/>
      <c r="WK46" s="214"/>
      <c r="WL46" s="214"/>
      <c r="WM46" s="214"/>
      <c r="WN46" s="214"/>
      <c r="WO46" s="214"/>
      <c r="WP46" s="214"/>
      <c r="WQ46" s="214"/>
      <c r="WR46" s="214"/>
      <c r="WS46" s="214"/>
      <c r="WT46" s="214"/>
      <c r="WU46" s="214"/>
      <c r="WV46" s="214"/>
      <c r="WW46" s="214"/>
      <c r="WX46" s="214"/>
      <c r="WY46" s="214"/>
      <c r="WZ46" s="214"/>
      <c r="XA46" s="214"/>
      <c r="XB46" s="214"/>
      <c r="XC46" s="214"/>
      <c r="XD46" s="214"/>
      <c r="XE46" s="214"/>
      <c r="XF46" s="214"/>
      <c r="XG46" s="214"/>
      <c r="XH46" s="214"/>
      <c r="XI46" s="214"/>
      <c r="XJ46" s="214"/>
      <c r="XK46" s="214"/>
      <c r="XL46" s="214"/>
      <c r="XM46" s="214"/>
      <c r="XN46" s="214"/>
      <c r="XO46" s="214"/>
      <c r="XP46" s="214"/>
      <c r="XQ46" s="214"/>
      <c r="XR46" s="214"/>
      <c r="XS46" s="214"/>
      <c r="XT46" s="214"/>
      <c r="XU46" s="214"/>
      <c r="XV46" s="214"/>
      <c r="XW46" s="214"/>
      <c r="XX46" s="214"/>
      <c r="XY46" s="214"/>
      <c r="XZ46" s="214"/>
      <c r="YA46" s="214"/>
      <c r="YB46" s="214"/>
      <c r="YC46" s="214"/>
      <c r="YD46" s="214"/>
      <c r="YE46" s="214"/>
      <c r="YF46" s="214"/>
      <c r="YG46" s="214"/>
      <c r="YH46" s="214"/>
      <c r="YI46" s="214"/>
      <c r="YJ46" s="214"/>
      <c r="YK46" s="214"/>
      <c r="YL46" s="214"/>
      <c r="YM46" s="214"/>
      <c r="YN46" s="214"/>
      <c r="YO46" s="214"/>
      <c r="YP46" s="214"/>
      <c r="YQ46" s="214"/>
      <c r="YR46" s="214"/>
      <c r="YS46" s="214"/>
      <c r="YT46" s="214"/>
      <c r="YU46" s="214"/>
      <c r="YV46" s="214"/>
      <c r="YW46" s="214"/>
      <c r="YX46" s="214"/>
      <c r="YY46" s="214"/>
      <c r="YZ46" s="214"/>
      <c r="ZA46" s="214"/>
      <c r="ZB46" s="214"/>
      <c r="ZC46" s="214"/>
      <c r="ZD46" s="214"/>
      <c r="ZE46" s="214"/>
      <c r="ZF46" s="214"/>
      <c r="ZG46" s="214"/>
      <c r="ZH46" s="214"/>
      <c r="ZI46" s="214"/>
      <c r="ZJ46" s="214"/>
      <c r="ZK46" s="214"/>
      <c r="ZL46" s="214"/>
      <c r="ZM46" s="214"/>
      <c r="ZN46" s="214"/>
      <c r="ZO46" s="214"/>
      <c r="ZP46" s="214"/>
      <c r="ZQ46" s="214"/>
      <c r="ZR46" s="214"/>
      <c r="ZS46" s="214"/>
      <c r="ZT46" s="214"/>
      <c r="ZU46" s="214"/>
      <c r="ZV46" s="214"/>
      <c r="ZW46" s="214"/>
      <c r="ZX46" s="214"/>
      <c r="ZY46" s="214"/>
      <c r="ZZ46" s="214"/>
      <c r="AAA46" s="214"/>
      <c r="AAB46" s="214"/>
      <c r="AAC46" s="214"/>
      <c r="AAD46" s="214"/>
      <c r="AAE46" s="214"/>
      <c r="AAF46" s="214"/>
      <c r="AAG46" s="214"/>
      <c r="AAH46" s="214"/>
      <c r="AAI46" s="214"/>
      <c r="AAJ46" s="214"/>
      <c r="AAK46" s="214"/>
      <c r="AAL46" s="214"/>
      <c r="AAM46" s="214"/>
      <c r="AAN46" s="214"/>
      <c r="AAO46" s="214"/>
      <c r="AAP46" s="214"/>
      <c r="AAQ46" s="214"/>
      <c r="AAR46" s="214"/>
      <c r="AAS46" s="214"/>
      <c r="AAT46" s="214"/>
      <c r="AAU46" s="214"/>
      <c r="AAV46" s="214"/>
      <c r="AAW46" s="214"/>
      <c r="AAX46" s="214"/>
      <c r="AAY46" s="214"/>
      <c r="AAZ46" s="214"/>
      <c r="ABA46" s="214"/>
      <c r="ABB46" s="214"/>
      <c r="ABC46" s="214"/>
      <c r="ABD46" s="214"/>
      <c r="ABE46" s="214"/>
      <c r="ABF46" s="214"/>
      <c r="ABG46" s="214"/>
      <c r="ABH46" s="214"/>
      <c r="ABI46" s="214"/>
      <c r="ABJ46" s="214"/>
      <c r="ABK46" s="214"/>
      <c r="ABL46" s="214"/>
      <c r="ABM46" s="214"/>
      <c r="ABN46" s="214"/>
      <c r="ABO46" s="214"/>
      <c r="ABP46" s="214"/>
      <c r="ABQ46" s="214"/>
      <c r="ABR46" s="214"/>
      <c r="ABS46" s="214"/>
      <c r="ABT46" s="214"/>
      <c r="ABU46" s="214"/>
      <c r="ABV46" s="214"/>
      <c r="ABW46" s="214"/>
      <c r="ABX46" s="214"/>
      <c r="ABY46" s="214"/>
      <c r="ABZ46" s="214"/>
      <c r="ACA46" s="214"/>
      <c r="ACB46" s="214"/>
      <c r="ACC46" s="214"/>
      <c r="ACD46" s="214"/>
      <c r="ACE46" s="214"/>
      <c r="ACF46" s="214"/>
      <c r="ACG46" s="214"/>
      <c r="ACH46" s="214"/>
      <c r="ACI46" s="214"/>
      <c r="ACJ46" s="214"/>
      <c r="ACK46" s="214"/>
      <c r="ACL46" s="214"/>
      <c r="ACM46" s="214"/>
      <c r="ACN46" s="214"/>
      <c r="ACO46" s="214"/>
      <c r="ACP46" s="214"/>
      <c r="ACQ46" s="214"/>
      <c r="ACR46" s="214"/>
      <c r="ACS46" s="214"/>
      <c r="ACT46" s="214"/>
      <c r="ACU46" s="214"/>
      <c r="ACV46" s="214"/>
      <c r="ACW46" s="214"/>
      <c r="ACX46" s="214"/>
      <c r="ACY46" s="214"/>
      <c r="ACZ46" s="214"/>
      <c r="ADA46" s="214"/>
      <c r="ADB46" s="214"/>
      <c r="ADC46" s="214"/>
      <c r="ADD46" s="214"/>
      <c r="ADE46" s="214"/>
      <c r="ADF46" s="214"/>
      <c r="ADG46" s="214"/>
      <c r="ADH46" s="214"/>
      <c r="ADI46" s="214"/>
      <c r="ADJ46" s="214"/>
      <c r="ADK46" s="214"/>
      <c r="ADL46" s="214"/>
      <c r="ADM46" s="214"/>
      <c r="ADN46" s="214"/>
      <c r="ADO46" s="214"/>
      <c r="ADP46" s="214"/>
      <c r="ADQ46" s="214"/>
      <c r="ADR46" s="214"/>
      <c r="ADS46" s="214"/>
      <c r="ADT46" s="214"/>
      <c r="ADU46" s="214"/>
      <c r="ADV46" s="214"/>
      <c r="ADW46" s="214"/>
      <c r="ADX46" s="214"/>
      <c r="ADY46" s="214"/>
      <c r="ADZ46" s="214"/>
      <c r="AEA46" s="214"/>
      <c r="AEB46" s="214"/>
      <c r="AEC46" s="214"/>
      <c r="AED46" s="214"/>
      <c r="AEE46" s="214"/>
      <c r="AEF46" s="214"/>
      <c r="AEG46" s="214"/>
      <c r="AEH46" s="214"/>
      <c r="AEI46" s="214"/>
      <c r="AEJ46" s="214"/>
      <c r="AEK46" s="214"/>
      <c r="AEL46" s="214"/>
      <c r="AEM46" s="214"/>
      <c r="AEN46" s="214"/>
      <c r="AEO46" s="214"/>
      <c r="AEP46" s="214"/>
      <c r="AEQ46" s="214"/>
      <c r="AER46" s="214"/>
      <c r="AES46" s="214"/>
      <c r="AET46" s="214"/>
      <c r="AEU46" s="214"/>
      <c r="AEV46" s="214"/>
      <c r="AEW46" s="214"/>
      <c r="AEX46" s="214"/>
      <c r="AEY46" s="214"/>
      <c r="AEZ46" s="214"/>
      <c r="AFA46" s="214"/>
      <c r="AFB46" s="214"/>
      <c r="AFC46" s="214"/>
      <c r="AFD46" s="214"/>
      <c r="AFE46" s="214"/>
      <c r="AFF46" s="214"/>
      <c r="AFG46" s="214"/>
      <c r="AFH46" s="214"/>
      <c r="AFI46" s="214"/>
      <c r="AFJ46" s="214"/>
      <c r="AFK46" s="214"/>
      <c r="AFL46" s="214"/>
      <c r="AFM46" s="214"/>
      <c r="AFN46" s="214"/>
      <c r="AFO46" s="214"/>
      <c r="AFP46" s="214"/>
      <c r="AFQ46" s="214"/>
      <c r="AFR46" s="214"/>
      <c r="AFS46" s="214"/>
      <c r="AFT46" s="214"/>
      <c r="AFU46" s="214"/>
      <c r="AFV46" s="214"/>
      <c r="AFW46" s="214"/>
      <c r="AFX46" s="214"/>
      <c r="AFY46" s="214"/>
      <c r="AFZ46" s="214"/>
      <c r="AGA46" s="214"/>
      <c r="AGB46" s="214"/>
      <c r="AGC46" s="214"/>
      <c r="AGD46" s="214"/>
      <c r="AGE46" s="214"/>
      <c r="AGF46" s="214"/>
      <c r="AGG46" s="214"/>
      <c r="AGH46" s="214"/>
      <c r="AGI46" s="214"/>
      <c r="AGJ46" s="214"/>
      <c r="AGK46" s="214"/>
      <c r="AGL46" s="214"/>
      <c r="AGM46" s="214"/>
      <c r="AGN46" s="214"/>
      <c r="AGO46" s="214"/>
      <c r="AGP46" s="214"/>
      <c r="AGQ46" s="214"/>
      <c r="AGR46" s="214"/>
      <c r="AGS46" s="214"/>
      <c r="AGT46" s="214"/>
      <c r="AGU46" s="214"/>
      <c r="AGV46" s="214"/>
      <c r="AGW46" s="214"/>
      <c r="AGX46" s="214"/>
      <c r="AGY46" s="214"/>
      <c r="AGZ46" s="214"/>
      <c r="AHA46" s="214"/>
      <c r="AHB46" s="214"/>
      <c r="AHC46" s="214"/>
      <c r="AHD46" s="214"/>
      <c r="AHE46" s="214"/>
      <c r="AHF46" s="214"/>
      <c r="AHG46" s="214"/>
      <c r="AHH46" s="214"/>
      <c r="AHI46" s="214"/>
      <c r="AHJ46" s="214"/>
      <c r="AHK46" s="214"/>
      <c r="AHL46" s="214"/>
      <c r="AHM46" s="214"/>
      <c r="AHN46" s="214"/>
      <c r="AHO46" s="214"/>
      <c r="AHP46" s="214"/>
      <c r="AHQ46" s="214"/>
      <c r="AHR46" s="214"/>
      <c r="AHS46" s="214"/>
      <c r="AHT46" s="214"/>
      <c r="AHU46" s="214"/>
      <c r="AHV46" s="214"/>
      <c r="AHW46" s="214"/>
      <c r="AHX46" s="214"/>
      <c r="AHY46" s="214"/>
      <c r="AHZ46" s="214"/>
      <c r="AIA46" s="214"/>
      <c r="AIB46" s="214"/>
      <c r="AIC46" s="214"/>
      <c r="AID46" s="214"/>
      <c r="AIE46" s="214"/>
      <c r="AIF46" s="214"/>
      <c r="AIG46" s="214"/>
      <c r="AIH46" s="214"/>
      <c r="AII46" s="214"/>
      <c r="AIJ46" s="214"/>
      <c r="AIK46" s="214"/>
      <c r="AIL46" s="214"/>
      <c r="AIM46" s="214"/>
      <c r="AIN46" s="214"/>
      <c r="AIO46" s="214"/>
      <c r="AIP46" s="214"/>
      <c r="AIQ46" s="214"/>
      <c r="AIR46" s="214"/>
      <c r="AIS46" s="214"/>
      <c r="AIT46" s="214"/>
      <c r="AIU46" s="214"/>
      <c r="AIV46" s="214"/>
      <c r="AIW46" s="214"/>
      <c r="AIX46" s="214"/>
      <c r="AIY46" s="214"/>
      <c r="AIZ46" s="214"/>
      <c r="AJA46" s="214"/>
      <c r="AJB46" s="214"/>
      <c r="AJC46" s="214"/>
      <c r="AJD46" s="214"/>
      <c r="AJE46" s="214"/>
      <c r="AJF46" s="214"/>
      <c r="AJG46" s="214"/>
      <c r="AJH46" s="214"/>
      <c r="AJI46" s="214"/>
      <c r="AJJ46" s="214"/>
      <c r="AJK46" s="214"/>
      <c r="AJL46" s="214"/>
      <c r="AJM46" s="214"/>
      <c r="AJN46" s="214"/>
      <c r="AJO46" s="214"/>
      <c r="AJP46" s="214"/>
      <c r="AJQ46" s="214"/>
      <c r="AJR46" s="214"/>
      <c r="AJS46" s="214"/>
      <c r="AJT46" s="214"/>
      <c r="AJU46" s="214"/>
      <c r="AJV46" s="214"/>
      <c r="AJW46" s="214"/>
      <c r="AJX46" s="214"/>
      <c r="AJY46" s="214"/>
      <c r="AJZ46" s="214"/>
      <c r="AKA46" s="214"/>
      <c r="AKB46" s="214"/>
      <c r="AKC46" s="214"/>
      <c r="AKD46" s="214"/>
      <c r="AKE46" s="214"/>
      <c r="AKF46" s="214"/>
      <c r="AKG46" s="214"/>
      <c r="AKH46" s="214"/>
      <c r="AKI46" s="214"/>
      <c r="AKJ46" s="214"/>
      <c r="AKK46" s="214"/>
      <c r="AKL46" s="214"/>
      <c r="AKM46" s="214"/>
      <c r="AKN46" s="214"/>
      <c r="AKO46" s="214"/>
      <c r="AKP46" s="214"/>
      <c r="AKQ46" s="214"/>
      <c r="AKR46" s="214"/>
      <c r="AKS46" s="214"/>
      <c r="AKT46" s="214"/>
      <c r="AKU46" s="214"/>
      <c r="AKV46" s="214"/>
      <c r="AKW46" s="214"/>
      <c r="AKX46" s="214"/>
      <c r="AKY46" s="214"/>
      <c r="AKZ46" s="214"/>
      <c r="ALA46" s="214"/>
      <c r="ALB46" s="214"/>
      <c r="ALC46" s="214"/>
      <c r="ALD46" s="214"/>
      <c r="ALE46" s="214"/>
      <c r="ALF46" s="214"/>
      <c r="ALG46" s="214"/>
      <c r="ALH46" s="214"/>
      <c r="ALI46" s="214"/>
      <c r="ALJ46" s="214"/>
      <c r="ALK46" s="214"/>
      <c r="ALL46" s="214"/>
      <c r="ALM46" s="214"/>
      <c r="ALN46" s="214"/>
      <c r="ALO46" s="214"/>
      <c r="ALP46" s="214"/>
      <c r="ALQ46" s="214"/>
      <c r="ALR46" s="214"/>
      <c r="ALS46" s="214"/>
      <c r="ALT46" s="214"/>
      <c r="ALU46" s="214"/>
      <c r="ALV46" s="214"/>
      <c r="ALW46" s="214"/>
      <c r="ALX46" s="214"/>
      <c r="ALY46" s="214"/>
      <c r="ALZ46" s="214"/>
      <c r="AMA46" s="214"/>
      <c r="AMB46" s="214"/>
      <c r="AMC46" s="214"/>
      <c r="AMD46" s="214"/>
      <c r="AME46" s="214"/>
      <c r="AMF46" s="214"/>
      <c r="AMG46" s="214"/>
      <c r="AMH46" s="214"/>
      <c r="AMI46" s="214"/>
      <c r="AMJ46" s="214"/>
      <c r="AMK46" s="214"/>
      <c r="AML46" s="214"/>
      <c r="AMM46" s="214"/>
      <c r="AMN46" s="214"/>
      <c r="AMO46" s="214"/>
      <c r="AMP46" s="214"/>
      <c r="AMQ46" s="214"/>
      <c r="AMR46" s="214"/>
      <c r="AMS46" s="214"/>
      <c r="AMT46" s="214"/>
      <c r="AMU46" s="214"/>
      <c r="AMV46" s="214"/>
      <c r="AMW46" s="214"/>
      <c r="AMX46" s="214"/>
      <c r="AMY46" s="214"/>
      <c r="AMZ46" s="214"/>
      <c r="ANA46" s="214"/>
      <c r="ANB46" s="214"/>
      <c r="ANC46" s="214"/>
      <c r="AND46" s="214"/>
      <c r="ANE46" s="214"/>
      <c r="ANF46" s="214"/>
      <c r="ANG46" s="214"/>
      <c r="ANH46" s="214"/>
      <c r="ANI46" s="214"/>
      <c r="ANJ46" s="214"/>
      <c r="ANK46" s="214"/>
      <c r="ANL46" s="214"/>
      <c r="ANM46" s="214"/>
      <c r="ANN46" s="214"/>
      <c r="ANO46" s="214"/>
      <c r="ANP46" s="214"/>
      <c r="ANQ46" s="214"/>
      <c r="ANR46" s="214"/>
      <c r="ANS46" s="214"/>
      <c r="ANT46" s="214"/>
      <c r="ANU46" s="214"/>
      <c r="ANV46" s="214"/>
      <c r="ANW46" s="214"/>
      <c r="ANX46" s="214"/>
      <c r="ANY46" s="214"/>
      <c r="ANZ46" s="214"/>
      <c r="AOA46" s="214"/>
      <c r="AOB46" s="214"/>
      <c r="AOC46" s="214"/>
      <c r="AOD46" s="214"/>
      <c r="AOE46" s="214"/>
      <c r="AOF46" s="214"/>
      <c r="AOG46" s="214"/>
      <c r="AOH46" s="214"/>
      <c r="AOI46" s="214"/>
      <c r="AOJ46" s="214"/>
      <c r="AOK46" s="214"/>
      <c r="AOL46" s="214"/>
      <c r="AOM46" s="214"/>
      <c r="AON46" s="214"/>
      <c r="AOO46" s="214"/>
      <c r="AOP46" s="214"/>
      <c r="AOQ46" s="214"/>
      <c r="AOR46" s="214"/>
      <c r="AOS46" s="214"/>
      <c r="AOT46" s="214"/>
      <c r="AOU46" s="214"/>
      <c r="AOV46" s="214"/>
      <c r="AOW46" s="214"/>
      <c r="AOX46" s="214"/>
      <c r="AOY46" s="214"/>
      <c r="AOZ46" s="214"/>
      <c r="APA46" s="214"/>
      <c r="APB46" s="214"/>
      <c r="APC46" s="214"/>
      <c r="APD46" s="214"/>
      <c r="APE46" s="214"/>
      <c r="APF46" s="214"/>
      <c r="APG46" s="214"/>
      <c r="APH46" s="214"/>
      <c r="API46" s="214"/>
      <c r="APJ46" s="214"/>
      <c r="APK46" s="214"/>
      <c r="APL46" s="214"/>
      <c r="APM46" s="214"/>
      <c r="APN46" s="214"/>
      <c r="APO46" s="214"/>
      <c r="APP46" s="214"/>
      <c r="APQ46" s="214"/>
      <c r="APR46" s="214"/>
      <c r="APS46" s="214"/>
      <c r="APT46" s="214"/>
      <c r="APU46" s="214"/>
      <c r="APV46" s="214"/>
      <c r="APW46" s="214"/>
      <c r="APX46" s="214"/>
      <c r="APY46" s="214"/>
      <c r="APZ46" s="214"/>
      <c r="AQA46" s="214"/>
      <c r="AQB46" s="214"/>
      <c r="AQC46" s="214"/>
      <c r="AQD46" s="214"/>
      <c r="AQE46" s="214"/>
      <c r="AQF46" s="214"/>
      <c r="AQG46" s="214"/>
      <c r="AQH46" s="214"/>
      <c r="AQI46" s="214"/>
      <c r="AQJ46" s="214"/>
      <c r="AQK46" s="214"/>
      <c r="AQL46" s="214"/>
      <c r="AQM46" s="214"/>
      <c r="AQN46" s="214"/>
      <c r="AQO46" s="214"/>
      <c r="AQP46" s="214"/>
      <c r="AQQ46" s="214"/>
      <c r="AQR46" s="214"/>
      <c r="AQS46" s="214"/>
      <c r="AQT46" s="214"/>
      <c r="AQU46" s="214"/>
      <c r="AQV46" s="214"/>
      <c r="AQW46" s="214"/>
      <c r="AQX46" s="214"/>
      <c r="AQY46" s="214"/>
      <c r="AQZ46" s="214"/>
      <c r="ARA46" s="214"/>
      <c r="ARB46" s="214"/>
      <c r="ARC46" s="214"/>
      <c r="ARD46" s="214"/>
      <c r="ARE46" s="214"/>
      <c r="ARF46" s="214"/>
      <c r="ARG46" s="214"/>
      <c r="ARH46" s="214"/>
      <c r="ARI46" s="214"/>
      <c r="ARJ46" s="214"/>
      <c r="ARK46" s="214"/>
      <c r="ARL46" s="214"/>
      <c r="ARM46" s="214"/>
      <c r="ARN46" s="214"/>
      <c r="ARO46" s="214"/>
      <c r="ARP46" s="214"/>
      <c r="ARQ46" s="214"/>
      <c r="ARR46" s="214"/>
      <c r="ARS46" s="214"/>
      <c r="ART46" s="214"/>
      <c r="ARU46" s="214"/>
      <c r="ARV46" s="214"/>
      <c r="ARW46" s="214"/>
      <c r="ARX46" s="214"/>
      <c r="ARY46" s="214"/>
      <c r="ARZ46" s="214"/>
      <c r="ASA46" s="214"/>
      <c r="ASB46" s="214"/>
      <c r="ASC46" s="214"/>
      <c r="ASD46" s="214"/>
      <c r="ASE46" s="214"/>
      <c r="ASF46" s="214"/>
      <c r="ASG46" s="214"/>
      <c r="ASH46" s="214"/>
      <c r="ASI46" s="214"/>
      <c r="ASJ46" s="214"/>
      <c r="ASK46" s="214"/>
      <c r="ASL46" s="214"/>
      <c r="ASM46" s="214"/>
      <c r="ASN46" s="214"/>
      <c r="ASO46" s="214"/>
      <c r="ASP46" s="214"/>
      <c r="ASQ46" s="214"/>
      <c r="ASR46" s="214"/>
      <c r="ASS46" s="214"/>
      <c r="AST46" s="214"/>
      <c r="ASU46" s="214"/>
      <c r="ASV46" s="214"/>
      <c r="ASW46" s="214"/>
      <c r="ASX46" s="214"/>
      <c r="ASY46" s="214"/>
      <c r="ASZ46" s="214"/>
      <c r="ATA46" s="214"/>
      <c r="ATB46" s="214"/>
      <c r="ATC46" s="214"/>
      <c r="ATD46" s="214"/>
      <c r="ATE46" s="214"/>
      <c r="ATF46" s="214"/>
      <c r="ATG46" s="214"/>
      <c r="ATH46" s="214"/>
      <c r="ATI46" s="214"/>
      <c r="ATJ46" s="214"/>
      <c r="ATK46" s="214"/>
      <c r="ATL46" s="214"/>
      <c r="ATM46" s="214"/>
      <c r="ATN46" s="214"/>
      <c r="ATO46" s="214"/>
      <c r="ATP46" s="214"/>
      <c r="ATQ46" s="214"/>
      <c r="ATR46" s="214"/>
      <c r="ATS46" s="214"/>
      <c r="ATT46" s="214"/>
      <c r="ATU46" s="214"/>
      <c r="ATV46" s="214"/>
      <c r="ATW46" s="214"/>
      <c r="ATX46" s="214"/>
      <c r="ATY46" s="214"/>
      <c r="ATZ46" s="214"/>
      <c r="AUA46" s="214"/>
      <c r="AUB46" s="214"/>
      <c r="AUC46" s="214"/>
      <c r="AUD46" s="214"/>
      <c r="AUE46" s="214"/>
      <c r="AUF46" s="214"/>
      <c r="AUG46" s="214"/>
      <c r="AUH46" s="214"/>
      <c r="AUI46" s="214"/>
      <c r="AUJ46" s="214"/>
      <c r="AUK46" s="214"/>
      <c r="AUL46" s="214"/>
      <c r="AUM46" s="214"/>
      <c r="AUN46" s="214"/>
      <c r="AUO46" s="214"/>
      <c r="AUP46" s="214"/>
      <c r="AUQ46" s="214"/>
      <c r="AUR46" s="214"/>
      <c r="AUS46" s="214"/>
      <c r="AUT46" s="214"/>
      <c r="AUU46" s="214"/>
      <c r="AUV46" s="214"/>
      <c r="AUW46" s="214"/>
      <c r="AUX46" s="214"/>
      <c r="AUY46" s="214"/>
      <c r="AUZ46" s="214"/>
      <c r="AVA46" s="214"/>
      <c r="AVB46" s="214"/>
      <c r="AVC46" s="214"/>
      <c r="AVD46" s="214"/>
      <c r="AVE46" s="214"/>
      <c r="AVF46" s="214"/>
      <c r="AVG46" s="214"/>
      <c r="AVH46" s="214"/>
      <c r="AVI46" s="214"/>
      <c r="AVJ46" s="214"/>
      <c r="AVK46" s="214"/>
      <c r="AVL46" s="214"/>
      <c r="AVM46" s="214"/>
      <c r="AVN46" s="214"/>
      <c r="AVO46" s="214"/>
      <c r="AVP46" s="214"/>
      <c r="AVQ46" s="214"/>
      <c r="AVR46" s="214"/>
      <c r="AVS46" s="214"/>
      <c r="AVT46" s="214"/>
      <c r="AVU46" s="214"/>
      <c r="AVV46" s="214"/>
      <c r="AVW46" s="214"/>
      <c r="AVX46" s="214"/>
      <c r="AVY46" s="214"/>
      <c r="AVZ46" s="214"/>
      <c r="AWA46" s="214"/>
      <c r="AWB46" s="214"/>
      <c r="AWC46" s="214"/>
      <c r="AWD46" s="214"/>
      <c r="AWE46" s="214"/>
      <c r="AWF46" s="214"/>
      <c r="AWG46" s="214"/>
      <c r="AWH46" s="214"/>
      <c r="AWI46" s="214"/>
      <c r="AWJ46" s="214"/>
      <c r="AWK46" s="214"/>
      <c r="AWL46" s="214"/>
      <c r="AWM46" s="214"/>
      <c r="AWN46" s="214"/>
      <c r="AWO46" s="214"/>
      <c r="AWP46" s="214"/>
      <c r="AWQ46" s="214"/>
      <c r="AWR46" s="214"/>
      <c r="AWS46" s="214"/>
      <c r="AWT46" s="214"/>
      <c r="AWU46" s="214"/>
      <c r="AWV46" s="214"/>
      <c r="AWW46" s="214"/>
      <c r="AWX46" s="214"/>
      <c r="AWY46" s="214"/>
      <c r="AWZ46" s="214"/>
      <c r="AXA46" s="214"/>
      <c r="AXB46" s="214"/>
      <c r="AXC46" s="214"/>
      <c r="AXD46" s="214"/>
      <c r="AXE46" s="214"/>
      <c r="AXF46" s="214"/>
      <c r="AXG46" s="214"/>
      <c r="AXH46" s="214"/>
      <c r="AXI46" s="214"/>
      <c r="AXJ46" s="214"/>
      <c r="AXK46" s="214"/>
      <c r="AXL46" s="214"/>
      <c r="AXM46" s="214"/>
      <c r="AXN46" s="214"/>
      <c r="AXO46" s="214"/>
      <c r="AXP46" s="214"/>
      <c r="AXQ46" s="214"/>
      <c r="AXR46" s="214"/>
      <c r="AXS46" s="214"/>
      <c r="AXT46" s="214"/>
      <c r="AXU46" s="214"/>
      <c r="AXV46" s="214"/>
      <c r="AXW46" s="214"/>
      <c r="AXX46" s="214"/>
      <c r="AXY46" s="214"/>
      <c r="AXZ46" s="214"/>
      <c r="AYA46" s="214"/>
      <c r="AYB46" s="214"/>
      <c r="AYC46" s="214"/>
      <c r="AYD46" s="214"/>
      <c r="AYE46" s="214"/>
      <c r="AYF46" s="214"/>
      <c r="AYG46" s="214"/>
      <c r="AYH46" s="214"/>
      <c r="AYI46" s="214"/>
      <c r="AYJ46" s="214"/>
      <c r="AYK46" s="214"/>
      <c r="AYL46" s="214"/>
      <c r="AYM46" s="214"/>
      <c r="AYN46" s="214"/>
      <c r="AYO46" s="214"/>
      <c r="AYP46" s="214"/>
      <c r="AYQ46" s="214"/>
      <c r="AYR46" s="214"/>
      <c r="AYS46" s="214"/>
      <c r="AYT46" s="214"/>
      <c r="AYU46" s="214"/>
      <c r="AYV46" s="214"/>
      <c r="AYW46" s="214"/>
      <c r="AYX46" s="214"/>
      <c r="AYY46" s="214"/>
      <c r="AYZ46" s="214"/>
      <c r="AZA46" s="214"/>
      <c r="AZB46" s="214"/>
      <c r="AZC46" s="214"/>
      <c r="AZD46" s="214"/>
      <c r="AZE46" s="214"/>
      <c r="AZF46" s="214"/>
      <c r="AZG46" s="214"/>
      <c r="AZH46" s="214"/>
      <c r="AZI46" s="214"/>
      <c r="AZJ46" s="214"/>
      <c r="AZK46" s="214"/>
      <c r="AZL46" s="214"/>
      <c r="AZM46" s="214"/>
      <c r="AZN46" s="214"/>
      <c r="AZO46" s="214"/>
      <c r="AZP46" s="214"/>
      <c r="AZQ46" s="214"/>
      <c r="AZR46" s="214"/>
      <c r="AZS46" s="214"/>
      <c r="AZT46" s="214"/>
      <c r="AZU46" s="214"/>
      <c r="AZV46" s="214"/>
      <c r="AZW46" s="214"/>
      <c r="AZX46" s="214"/>
      <c r="AZY46" s="214"/>
      <c r="AZZ46" s="214"/>
      <c r="BAA46" s="214"/>
      <c r="BAB46" s="214"/>
      <c r="BAC46" s="214"/>
      <c r="BAD46" s="214"/>
      <c r="BAE46" s="214"/>
      <c r="BAF46" s="214"/>
      <c r="BAG46" s="214"/>
      <c r="BAH46" s="214"/>
      <c r="BAI46" s="214"/>
      <c r="BAJ46" s="214"/>
      <c r="BAK46" s="214"/>
      <c r="BAL46" s="214"/>
      <c r="BAM46" s="214"/>
      <c r="BAN46" s="214"/>
      <c r="BAO46" s="214"/>
      <c r="BAP46" s="214"/>
      <c r="BAQ46" s="214"/>
      <c r="BAR46" s="214"/>
      <c r="BAS46" s="214"/>
      <c r="BAT46" s="214"/>
      <c r="BAU46" s="214"/>
      <c r="BAV46" s="214"/>
      <c r="BAW46" s="214"/>
      <c r="BAX46" s="214"/>
      <c r="BAY46" s="214"/>
      <c r="BAZ46" s="214"/>
      <c r="BBA46" s="214"/>
      <c r="BBB46" s="214"/>
      <c r="BBC46" s="214"/>
      <c r="BBD46" s="214"/>
      <c r="BBE46" s="214"/>
      <c r="BBF46" s="214"/>
      <c r="BBG46" s="214"/>
      <c r="BBH46" s="214"/>
      <c r="BBI46" s="214"/>
      <c r="BBJ46" s="214"/>
      <c r="BBK46" s="214"/>
      <c r="BBL46" s="214"/>
      <c r="BBM46" s="214"/>
      <c r="BBN46" s="214"/>
      <c r="BBO46" s="214"/>
      <c r="BBP46" s="214"/>
      <c r="BBQ46" s="214"/>
      <c r="BBR46" s="214"/>
      <c r="BBS46" s="214"/>
      <c r="BBT46" s="214"/>
      <c r="BBU46" s="214"/>
      <c r="BBV46" s="214"/>
      <c r="BBW46" s="214"/>
      <c r="BBX46" s="214"/>
      <c r="BBY46" s="214"/>
      <c r="BBZ46" s="214"/>
      <c r="BCA46" s="214"/>
      <c r="BCB46" s="214"/>
      <c r="BCC46" s="214"/>
      <c r="BCD46" s="214"/>
      <c r="BCE46" s="214"/>
      <c r="BCF46" s="214"/>
      <c r="BCG46" s="214"/>
      <c r="BCH46" s="214"/>
      <c r="BCI46" s="214"/>
      <c r="BCJ46" s="214"/>
      <c r="BCK46" s="214"/>
      <c r="BCL46" s="214"/>
      <c r="BCM46" s="214"/>
      <c r="BCN46" s="214"/>
      <c r="BCO46" s="214"/>
      <c r="BCP46" s="214"/>
      <c r="BCQ46" s="214"/>
      <c r="BCR46" s="214"/>
      <c r="BCS46" s="214"/>
      <c r="BCT46" s="214"/>
      <c r="BCU46" s="214"/>
      <c r="BCV46" s="214"/>
      <c r="BCW46" s="214"/>
      <c r="BCX46" s="214"/>
      <c r="BCY46" s="214"/>
      <c r="BCZ46" s="214"/>
      <c r="BDA46" s="214"/>
      <c r="BDB46" s="214"/>
      <c r="BDC46" s="214"/>
      <c r="BDD46" s="214"/>
      <c r="BDE46" s="214"/>
      <c r="BDF46" s="214"/>
      <c r="BDG46" s="214"/>
      <c r="BDH46" s="214"/>
      <c r="BDI46" s="214"/>
      <c r="BDJ46" s="214"/>
      <c r="BDK46" s="214"/>
      <c r="BDL46" s="214"/>
      <c r="BDM46" s="214"/>
      <c r="BDN46" s="214"/>
      <c r="BDO46" s="214"/>
      <c r="BDP46" s="214"/>
      <c r="BDQ46" s="214"/>
      <c r="BDR46" s="214"/>
      <c r="BDS46" s="214"/>
      <c r="BDT46" s="214"/>
      <c r="BDU46" s="214"/>
      <c r="BDV46" s="214"/>
      <c r="BDW46" s="214"/>
      <c r="BDX46" s="214"/>
      <c r="BDY46" s="214"/>
      <c r="BDZ46" s="214"/>
      <c r="BEA46" s="214"/>
      <c r="BEB46" s="214"/>
      <c r="BEC46" s="214"/>
      <c r="BED46" s="214"/>
      <c r="BEE46" s="214"/>
      <c r="BEF46" s="214"/>
      <c r="BEG46" s="214"/>
      <c r="BEH46" s="214"/>
      <c r="BEI46" s="214"/>
      <c r="BEJ46" s="214"/>
      <c r="BEK46" s="214"/>
      <c r="BEL46" s="214"/>
      <c r="BEM46" s="214"/>
      <c r="BEN46" s="214"/>
      <c r="BEO46" s="214"/>
      <c r="BEP46" s="214"/>
      <c r="BEQ46" s="214"/>
      <c r="BER46" s="214"/>
      <c r="BES46" s="214"/>
      <c r="BET46" s="214"/>
      <c r="BEU46" s="214"/>
      <c r="BEV46" s="214"/>
      <c r="BEW46" s="214"/>
      <c r="BEX46" s="214"/>
      <c r="BEY46" s="214"/>
      <c r="BEZ46" s="214"/>
      <c r="BFA46" s="214"/>
      <c r="BFB46" s="214"/>
      <c r="BFC46" s="214"/>
      <c r="BFD46" s="214"/>
      <c r="BFE46" s="214"/>
      <c r="BFF46" s="214"/>
      <c r="BFG46" s="214"/>
      <c r="BFH46" s="214"/>
      <c r="BFI46" s="214"/>
      <c r="BFJ46" s="214"/>
      <c r="BFK46" s="214"/>
      <c r="BFL46" s="214"/>
      <c r="BFM46" s="214"/>
      <c r="BFN46" s="214"/>
      <c r="BFO46" s="214"/>
      <c r="BFP46" s="214"/>
      <c r="BFQ46" s="214"/>
      <c r="BFR46" s="214"/>
      <c r="BFS46" s="214"/>
      <c r="BFT46" s="214"/>
      <c r="BFU46" s="214"/>
      <c r="BFV46" s="214"/>
      <c r="BFW46" s="214"/>
      <c r="BFX46" s="214"/>
      <c r="BFY46" s="214"/>
      <c r="BFZ46" s="214"/>
      <c r="BGA46" s="214"/>
      <c r="BGB46" s="214"/>
      <c r="BGC46" s="214"/>
      <c r="BGD46" s="214"/>
      <c r="BGE46" s="214"/>
      <c r="BGF46" s="214"/>
      <c r="BGG46" s="214"/>
      <c r="BGH46" s="214"/>
      <c r="BGI46" s="214"/>
      <c r="BGJ46" s="214"/>
      <c r="BGK46" s="214"/>
      <c r="BGL46" s="214"/>
      <c r="BGM46" s="214"/>
      <c r="BGN46" s="214"/>
      <c r="BGO46" s="214"/>
      <c r="BGP46" s="214"/>
      <c r="BGQ46" s="214"/>
      <c r="BGR46" s="214"/>
      <c r="BGS46" s="214"/>
      <c r="BGT46" s="214"/>
      <c r="BGU46" s="214"/>
      <c r="BGV46" s="214"/>
      <c r="BGW46" s="214"/>
      <c r="BGX46" s="214"/>
      <c r="BGY46" s="214"/>
      <c r="BGZ46" s="214"/>
      <c r="BHA46" s="214"/>
      <c r="BHB46" s="214"/>
      <c r="BHC46" s="214"/>
      <c r="BHD46" s="214"/>
      <c r="BHE46" s="214"/>
      <c r="BHF46" s="214"/>
      <c r="BHG46" s="214"/>
      <c r="BHH46" s="214"/>
      <c r="BHI46" s="214"/>
      <c r="BHJ46" s="214"/>
      <c r="BHK46" s="214"/>
      <c r="BHL46" s="214"/>
      <c r="BHM46" s="214"/>
      <c r="BHN46" s="214"/>
      <c r="BHO46" s="214"/>
      <c r="BHP46" s="214"/>
      <c r="BHQ46" s="214"/>
      <c r="BHR46" s="214"/>
      <c r="BHS46" s="214"/>
      <c r="BHT46" s="214"/>
      <c r="BHU46" s="214"/>
      <c r="BHV46" s="214"/>
      <c r="BHW46" s="214"/>
      <c r="BHX46" s="214"/>
      <c r="BHY46" s="214"/>
      <c r="BHZ46" s="214"/>
      <c r="BIA46" s="214"/>
      <c r="BIB46" s="214"/>
      <c r="BIC46" s="214"/>
      <c r="BID46" s="214"/>
      <c r="BIE46" s="214"/>
      <c r="BIF46" s="214"/>
      <c r="BIG46" s="214"/>
      <c r="BIH46" s="214"/>
      <c r="BII46" s="214"/>
      <c r="BIJ46" s="214"/>
      <c r="BIK46" s="214"/>
      <c r="BIL46" s="214"/>
      <c r="BIM46" s="214"/>
      <c r="BIN46" s="214"/>
      <c r="BIO46" s="214"/>
      <c r="BIP46" s="214"/>
      <c r="BIQ46" s="214"/>
      <c r="BIR46" s="214"/>
      <c r="BIS46" s="214"/>
      <c r="BIT46" s="214"/>
      <c r="BIU46" s="214"/>
      <c r="BIV46" s="214"/>
      <c r="BIW46" s="214"/>
      <c r="BIX46" s="214"/>
      <c r="BIY46" s="214"/>
      <c r="BIZ46" s="214"/>
      <c r="BJA46" s="214"/>
      <c r="BJB46" s="214"/>
      <c r="BJC46" s="214"/>
      <c r="BJD46" s="214"/>
      <c r="BJE46" s="214"/>
      <c r="BJF46" s="214"/>
      <c r="BJG46" s="214"/>
      <c r="BJH46" s="214"/>
      <c r="BJI46" s="214"/>
      <c r="BJJ46" s="214"/>
      <c r="BJK46" s="214"/>
      <c r="BJL46" s="214"/>
      <c r="BJM46" s="214"/>
      <c r="BJN46" s="214"/>
      <c r="BJO46" s="214"/>
      <c r="BJP46" s="214"/>
      <c r="BJQ46" s="214"/>
      <c r="BJR46" s="214"/>
      <c r="BJS46" s="214"/>
      <c r="BJT46" s="214"/>
      <c r="BJU46" s="214"/>
      <c r="BJV46" s="214"/>
      <c r="BJW46" s="214"/>
      <c r="BJX46" s="214"/>
      <c r="BJY46" s="214"/>
      <c r="BJZ46" s="214"/>
      <c r="BKA46" s="214"/>
      <c r="BKB46" s="214"/>
      <c r="BKC46" s="214"/>
      <c r="BKD46" s="214"/>
      <c r="BKE46" s="214"/>
      <c r="BKF46" s="214"/>
      <c r="BKG46" s="214"/>
      <c r="BKH46" s="214"/>
      <c r="BKI46" s="214"/>
      <c r="BKJ46" s="214"/>
      <c r="BKK46" s="214"/>
      <c r="BKL46" s="214"/>
      <c r="BKM46" s="214"/>
      <c r="BKN46" s="214"/>
      <c r="BKO46" s="214"/>
      <c r="BKP46" s="214"/>
      <c r="BKQ46" s="214"/>
      <c r="BKR46" s="214"/>
      <c r="BKS46" s="214"/>
      <c r="BKT46" s="214"/>
      <c r="BKU46" s="214"/>
      <c r="BKV46" s="214"/>
      <c r="BKW46" s="214"/>
      <c r="BKX46" s="214"/>
      <c r="BKY46" s="214"/>
      <c r="BKZ46" s="214"/>
      <c r="BLA46" s="214"/>
      <c r="BLB46" s="214"/>
      <c r="BLC46" s="214"/>
      <c r="BLD46" s="214"/>
      <c r="BLE46" s="214"/>
      <c r="BLF46" s="214"/>
      <c r="BLG46" s="214"/>
      <c r="BLH46" s="214"/>
      <c r="BLI46" s="214"/>
      <c r="BLJ46" s="214"/>
      <c r="BLK46" s="214"/>
      <c r="BLL46" s="214"/>
      <c r="BLM46" s="214"/>
      <c r="BLN46" s="214"/>
      <c r="BLO46" s="214"/>
      <c r="BLP46" s="231"/>
    </row>
    <row r="47" spans="1:1680" s="232" customFormat="1" ht="26.4" x14ac:dyDescent="0.25">
      <c r="A47" s="452"/>
      <c r="B47" s="454"/>
      <c r="C47" s="457"/>
      <c r="D47" s="225" t="s">
        <v>37</v>
      </c>
      <c r="E47" s="234">
        <v>0</v>
      </c>
      <c r="F47" s="234">
        <v>0</v>
      </c>
      <c r="G47" s="222">
        <v>0</v>
      </c>
      <c r="H47" s="460"/>
      <c r="I47" s="440"/>
      <c r="J47" s="440"/>
      <c r="K47" s="437"/>
      <c r="L47" s="440"/>
      <c r="M47" s="443"/>
      <c r="N47" s="443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4"/>
      <c r="CL47" s="214"/>
      <c r="CM47" s="214"/>
      <c r="CN47" s="214"/>
      <c r="CO47" s="214"/>
      <c r="CP47" s="214"/>
      <c r="CQ47" s="214"/>
      <c r="CR47" s="214"/>
      <c r="CS47" s="214"/>
      <c r="CT47" s="214"/>
      <c r="CU47" s="214"/>
      <c r="CV47" s="214"/>
      <c r="CW47" s="214"/>
      <c r="CX47" s="214"/>
      <c r="CY47" s="214"/>
      <c r="CZ47" s="214"/>
      <c r="DA47" s="214"/>
      <c r="DB47" s="214"/>
      <c r="DC47" s="214"/>
      <c r="DD47" s="214"/>
      <c r="DE47" s="214"/>
      <c r="DF47" s="214"/>
      <c r="DG47" s="214"/>
      <c r="DH47" s="214"/>
      <c r="DI47" s="214"/>
      <c r="DJ47" s="214"/>
      <c r="DK47" s="214"/>
      <c r="DL47" s="214"/>
      <c r="DM47" s="214"/>
      <c r="DN47" s="214"/>
      <c r="DO47" s="214"/>
      <c r="DP47" s="214"/>
      <c r="DQ47" s="214"/>
      <c r="DR47" s="214"/>
      <c r="DS47" s="214"/>
      <c r="DT47" s="214"/>
      <c r="DU47" s="214"/>
      <c r="DV47" s="214"/>
      <c r="DW47" s="214"/>
      <c r="DX47" s="214"/>
      <c r="DY47" s="214"/>
      <c r="DZ47" s="214"/>
      <c r="EA47" s="214"/>
      <c r="EB47" s="214"/>
      <c r="EC47" s="214"/>
      <c r="ED47" s="214"/>
      <c r="EE47" s="214"/>
      <c r="EF47" s="214"/>
      <c r="EG47" s="214"/>
      <c r="EH47" s="214"/>
      <c r="EI47" s="214"/>
      <c r="EJ47" s="214"/>
      <c r="EK47" s="214"/>
      <c r="EL47" s="214"/>
      <c r="EM47" s="214"/>
      <c r="EN47" s="214"/>
      <c r="EO47" s="214"/>
      <c r="EP47" s="214"/>
      <c r="EQ47" s="214"/>
      <c r="ER47" s="214"/>
      <c r="ES47" s="214"/>
      <c r="ET47" s="214"/>
      <c r="EU47" s="214"/>
      <c r="EV47" s="214"/>
      <c r="EW47" s="214"/>
      <c r="EX47" s="214"/>
      <c r="EY47" s="214"/>
      <c r="EZ47" s="214"/>
      <c r="FA47" s="214"/>
      <c r="FB47" s="214"/>
      <c r="FC47" s="214"/>
      <c r="FD47" s="214"/>
      <c r="FE47" s="214"/>
      <c r="FF47" s="214"/>
      <c r="FG47" s="214"/>
      <c r="FH47" s="214"/>
      <c r="FI47" s="214"/>
      <c r="FJ47" s="214"/>
      <c r="FK47" s="214"/>
      <c r="FL47" s="214"/>
      <c r="FM47" s="214"/>
      <c r="FN47" s="214"/>
      <c r="FO47" s="214"/>
      <c r="FP47" s="214"/>
      <c r="FQ47" s="214"/>
      <c r="FR47" s="214"/>
      <c r="FS47" s="214"/>
      <c r="FT47" s="214"/>
      <c r="FU47" s="214"/>
      <c r="FV47" s="214"/>
      <c r="FW47" s="214"/>
      <c r="FX47" s="214"/>
      <c r="FY47" s="214"/>
      <c r="FZ47" s="214"/>
      <c r="GA47" s="214"/>
      <c r="GB47" s="214"/>
      <c r="GC47" s="214"/>
      <c r="GD47" s="214"/>
      <c r="GE47" s="214"/>
      <c r="GF47" s="214"/>
      <c r="GG47" s="214"/>
      <c r="GH47" s="214"/>
      <c r="GI47" s="214"/>
      <c r="GJ47" s="214"/>
      <c r="GK47" s="214"/>
      <c r="GL47" s="214"/>
      <c r="GM47" s="214"/>
      <c r="GN47" s="214"/>
      <c r="GO47" s="214"/>
      <c r="GP47" s="214"/>
      <c r="GQ47" s="214"/>
      <c r="GR47" s="214"/>
      <c r="GS47" s="214"/>
      <c r="GT47" s="214"/>
      <c r="GU47" s="214"/>
      <c r="GV47" s="214"/>
      <c r="GW47" s="214"/>
      <c r="GX47" s="214"/>
      <c r="GY47" s="214"/>
      <c r="GZ47" s="214"/>
      <c r="HA47" s="214"/>
      <c r="HB47" s="214"/>
      <c r="HC47" s="214"/>
      <c r="HD47" s="214"/>
      <c r="HE47" s="214"/>
      <c r="HF47" s="214"/>
      <c r="HG47" s="214"/>
      <c r="HH47" s="214"/>
      <c r="HI47" s="214"/>
      <c r="HJ47" s="214"/>
      <c r="HK47" s="214"/>
      <c r="HL47" s="214"/>
      <c r="HM47" s="214"/>
      <c r="HN47" s="214"/>
      <c r="HO47" s="214"/>
      <c r="HP47" s="214"/>
      <c r="HQ47" s="214"/>
      <c r="HR47" s="214"/>
      <c r="HS47" s="214"/>
      <c r="HT47" s="214"/>
      <c r="HU47" s="214"/>
      <c r="HV47" s="214"/>
      <c r="HW47" s="214"/>
      <c r="HX47" s="214"/>
      <c r="HY47" s="214"/>
      <c r="HZ47" s="214"/>
      <c r="IA47" s="214"/>
      <c r="IB47" s="214"/>
      <c r="IC47" s="214"/>
      <c r="ID47" s="214"/>
      <c r="IE47" s="214"/>
      <c r="IF47" s="214"/>
      <c r="IG47" s="214"/>
      <c r="IH47" s="214"/>
      <c r="II47" s="214"/>
      <c r="IJ47" s="214"/>
      <c r="IK47" s="214"/>
      <c r="IL47" s="214"/>
      <c r="IM47" s="214"/>
      <c r="IN47" s="214"/>
      <c r="IO47" s="214"/>
      <c r="IP47" s="214"/>
      <c r="IQ47" s="214"/>
      <c r="IR47" s="214"/>
      <c r="IS47" s="214"/>
      <c r="IT47" s="214"/>
      <c r="IU47" s="214"/>
      <c r="IV47" s="214"/>
      <c r="IW47" s="214"/>
      <c r="IX47" s="214"/>
      <c r="IY47" s="214"/>
      <c r="IZ47" s="214"/>
      <c r="JA47" s="214"/>
      <c r="JB47" s="214"/>
      <c r="JC47" s="214"/>
      <c r="JD47" s="214"/>
      <c r="JE47" s="214"/>
      <c r="JF47" s="214"/>
      <c r="JG47" s="214"/>
      <c r="JH47" s="214"/>
      <c r="JI47" s="214"/>
      <c r="JJ47" s="214"/>
      <c r="JK47" s="214"/>
      <c r="JL47" s="214"/>
      <c r="JM47" s="214"/>
      <c r="JN47" s="214"/>
      <c r="JO47" s="214"/>
      <c r="JP47" s="214"/>
      <c r="JQ47" s="214"/>
      <c r="JR47" s="214"/>
      <c r="JS47" s="214"/>
      <c r="JT47" s="214"/>
      <c r="JU47" s="214"/>
      <c r="JV47" s="214"/>
      <c r="JW47" s="214"/>
      <c r="JX47" s="214"/>
      <c r="JY47" s="214"/>
      <c r="JZ47" s="214"/>
      <c r="KA47" s="214"/>
      <c r="KB47" s="214"/>
      <c r="KC47" s="214"/>
      <c r="KD47" s="214"/>
      <c r="KE47" s="214"/>
      <c r="KF47" s="214"/>
      <c r="KG47" s="214"/>
      <c r="KH47" s="214"/>
      <c r="KI47" s="214"/>
      <c r="KJ47" s="214"/>
      <c r="KK47" s="214"/>
      <c r="KL47" s="214"/>
      <c r="KM47" s="214"/>
      <c r="KN47" s="214"/>
      <c r="KO47" s="214"/>
      <c r="KP47" s="214"/>
      <c r="KQ47" s="214"/>
      <c r="KR47" s="214"/>
      <c r="KS47" s="214"/>
      <c r="KT47" s="214"/>
      <c r="KU47" s="214"/>
      <c r="KV47" s="214"/>
      <c r="KW47" s="214"/>
      <c r="KX47" s="214"/>
      <c r="KY47" s="214"/>
      <c r="KZ47" s="214"/>
      <c r="LA47" s="214"/>
      <c r="LB47" s="214"/>
      <c r="LC47" s="214"/>
      <c r="LD47" s="214"/>
      <c r="LE47" s="214"/>
      <c r="LF47" s="214"/>
      <c r="LG47" s="214"/>
      <c r="LH47" s="214"/>
      <c r="LI47" s="214"/>
      <c r="LJ47" s="214"/>
      <c r="LK47" s="214"/>
      <c r="LL47" s="214"/>
      <c r="LM47" s="214"/>
      <c r="LN47" s="214"/>
      <c r="LO47" s="214"/>
      <c r="LP47" s="214"/>
      <c r="LQ47" s="214"/>
      <c r="LR47" s="214"/>
      <c r="LS47" s="214"/>
      <c r="LT47" s="214"/>
      <c r="LU47" s="214"/>
      <c r="LV47" s="214"/>
      <c r="LW47" s="214"/>
      <c r="LX47" s="214"/>
      <c r="LY47" s="214"/>
      <c r="LZ47" s="214"/>
      <c r="MA47" s="214"/>
      <c r="MB47" s="214"/>
      <c r="MC47" s="214"/>
      <c r="MD47" s="214"/>
      <c r="ME47" s="214"/>
      <c r="MF47" s="214"/>
      <c r="MG47" s="214"/>
      <c r="MH47" s="214"/>
      <c r="MI47" s="214"/>
      <c r="MJ47" s="214"/>
      <c r="MK47" s="214"/>
      <c r="ML47" s="214"/>
      <c r="MM47" s="214"/>
      <c r="MN47" s="214"/>
      <c r="MO47" s="214"/>
      <c r="MP47" s="214"/>
      <c r="MQ47" s="214"/>
      <c r="MR47" s="214"/>
      <c r="MS47" s="214"/>
      <c r="MT47" s="214"/>
      <c r="MU47" s="214"/>
      <c r="MV47" s="214"/>
      <c r="MW47" s="214"/>
      <c r="MX47" s="214"/>
      <c r="MY47" s="214"/>
      <c r="MZ47" s="214"/>
      <c r="NA47" s="214"/>
      <c r="NB47" s="214"/>
      <c r="NC47" s="214"/>
      <c r="ND47" s="214"/>
      <c r="NE47" s="214"/>
      <c r="NF47" s="214"/>
      <c r="NG47" s="214"/>
      <c r="NH47" s="214"/>
      <c r="NI47" s="214"/>
      <c r="NJ47" s="214"/>
      <c r="NK47" s="214"/>
      <c r="NL47" s="214"/>
      <c r="NM47" s="214"/>
      <c r="NN47" s="214"/>
      <c r="NO47" s="214"/>
      <c r="NP47" s="214"/>
      <c r="NQ47" s="214"/>
      <c r="NR47" s="214"/>
      <c r="NS47" s="214"/>
      <c r="NT47" s="214"/>
      <c r="NU47" s="214"/>
      <c r="NV47" s="214"/>
      <c r="NW47" s="214"/>
      <c r="NX47" s="214"/>
      <c r="NY47" s="214"/>
      <c r="NZ47" s="214"/>
      <c r="OA47" s="214"/>
      <c r="OB47" s="214"/>
      <c r="OC47" s="214"/>
      <c r="OD47" s="214"/>
      <c r="OE47" s="214"/>
      <c r="OF47" s="214"/>
      <c r="OG47" s="214"/>
      <c r="OH47" s="214"/>
      <c r="OI47" s="214"/>
      <c r="OJ47" s="214"/>
      <c r="OK47" s="214"/>
      <c r="OL47" s="214"/>
      <c r="OM47" s="214"/>
      <c r="ON47" s="214"/>
      <c r="OO47" s="214"/>
      <c r="OP47" s="214"/>
      <c r="OQ47" s="214"/>
      <c r="OR47" s="214"/>
      <c r="OS47" s="214"/>
      <c r="OT47" s="214"/>
      <c r="OU47" s="214"/>
      <c r="OV47" s="214"/>
      <c r="OW47" s="214"/>
      <c r="OX47" s="214"/>
      <c r="OY47" s="214"/>
      <c r="OZ47" s="214"/>
      <c r="PA47" s="214"/>
      <c r="PB47" s="214"/>
      <c r="PC47" s="214"/>
      <c r="PD47" s="214"/>
      <c r="PE47" s="214"/>
      <c r="PF47" s="214"/>
      <c r="PG47" s="214"/>
      <c r="PH47" s="214"/>
      <c r="PI47" s="214"/>
      <c r="PJ47" s="214"/>
      <c r="PK47" s="214"/>
      <c r="PL47" s="214"/>
      <c r="PM47" s="214"/>
      <c r="PN47" s="214"/>
      <c r="PO47" s="214"/>
      <c r="PP47" s="214"/>
      <c r="PQ47" s="214"/>
      <c r="PR47" s="214"/>
      <c r="PS47" s="214"/>
      <c r="PT47" s="214"/>
      <c r="PU47" s="214"/>
      <c r="PV47" s="214"/>
      <c r="PW47" s="214"/>
      <c r="PX47" s="214"/>
      <c r="PY47" s="214"/>
      <c r="PZ47" s="214"/>
      <c r="QA47" s="214"/>
      <c r="QB47" s="214"/>
      <c r="QC47" s="214"/>
      <c r="QD47" s="214"/>
      <c r="QE47" s="214"/>
      <c r="QF47" s="214"/>
      <c r="QG47" s="214"/>
      <c r="QH47" s="214"/>
      <c r="QI47" s="214"/>
      <c r="QJ47" s="214"/>
      <c r="QK47" s="214"/>
      <c r="QL47" s="214"/>
      <c r="QM47" s="214"/>
      <c r="QN47" s="214"/>
      <c r="QO47" s="214"/>
      <c r="QP47" s="214"/>
      <c r="QQ47" s="214"/>
      <c r="QR47" s="214"/>
      <c r="QS47" s="214"/>
      <c r="QT47" s="214"/>
      <c r="QU47" s="214"/>
      <c r="QV47" s="214"/>
      <c r="QW47" s="214"/>
      <c r="QX47" s="214"/>
      <c r="QY47" s="214"/>
      <c r="QZ47" s="214"/>
      <c r="RA47" s="214"/>
      <c r="RB47" s="214"/>
      <c r="RC47" s="214"/>
      <c r="RD47" s="214"/>
      <c r="RE47" s="214"/>
      <c r="RF47" s="214"/>
      <c r="RG47" s="214"/>
      <c r="RH47" s="214"/>
      <c r="RI47" s="214"/>
      <c r="RJ47" s="214"/>
      <c r="RK47" s="214"/>
      <c r="RL47" s="214"/>
      <c r="RM47" s="214"/>
      <c r="RN47" s="214"/>
      <c r="RO47" s="214"/>
      <c r="RP47" s="214"/>
      <c r="RQ47" s="214"/>
      <c r="RR47" s="214"/>
      <c r="RS47" s="214"/>
      <c r="RT47" s="214"/>
      <c r="RU47" s="214"/>
      <c r="RV47" s="214"/>
      <c r="RW47" s="214"/>
      <c r="RX47" s="214"/>
      <c r="RY47" s="214"/>
      <c r="RZ47" s="214"/>
      <c r="SA47" s="214"/>
      <c r="SB47" s="214"/>
      <c r="SC47" s="214"/>
      <c r="SD47" s="214"/>
      <c r="SE47" s="214"/>
      <c r="SF47" s="214"/>
      <c r="SG47" s="214"/>
      <c r="SH47" s="214"/>
      <c r="SI47" s="214"/>
      <c r="SJ47" s="214"/>
      <c r="SK47" s="214"/>
      <c r="SL47" s="214"/>
      <c r="SM47" s="214"/>
      <c r="SN47" s="214"/>
      <c r="SO47" s="214"/>
      <c r="SP47" s="214"/>
      <c r="SQ47" s="214"/>
      <c r="SR47" s="214"/>
      <c r="SS47" s="214"/>
      <c r="ST47" s="214"/>
      <c r="SU47" s="214"/>
      <c r="SV47" s="214"/>
      <c r="SW47" s="214"/>
      <c r="SX47" s="214"/>
      <c r="SY47" s="214"/>
      <c r="SZ47" s="214"/>
      <c r="TA47" s="214"/>
      <c r="TB47" s="214"/>
      <c r="TC47" s="214"/>
      <c r="TD47" s="214"/>
      <c r="TE47" s="214"/>
      <c r="TF47" s="214"/>
      <c r="TG47" s="214"/>
      <c r="TH47" s="214"/>
      <c r="TI47" s="214"/>
      <c r="TJ47" s="214"/>
      <c r="TK47" s="214"/>
      <c r="TL47" s="214"/>
      <c r="TM47" s="214"/>
      <c r="TN47" s="214"/>
      <c r="TO47" s="214"/>
      <c r="TP47" s="214"/>
      <c r="TQ47" s="214"/>
      <c r="TR47" s="214"/>
      <c r="TS47" s="214"/>
      <c r="TT47" s="214"/>
      <c r="TU47" s="214"/>
      <c r="TV47" s="214"/>
      <c r="TW47" s="214"/>
      <c r="TX47" s="214"/>
      <c r="TY47" s="214"/>
      <c r="TZ47" s="214"/>
      <c r="UA47" s="214"/>
      <c r="UB47" s="214"/>
      <c r="UC47" s="214"/>
      <c r="UD47" s="214"/>
      <c r="UE47" s="214"/>
      <c r="UF47" s="214"/>
      <c r="UG47" s="214"/>
      <c r="UH47" s="214"/>
      <c r="UI47" s="214"/>
      <c r="UJ47" s="214"/>
      <c r="UK47" s="214"/>
      <c r="UL47" s="214"/>
      <c r="UM47" s="214"/>
      <c r="UN47" s="214"/>
      <c r="UO47" s="214"/>
      <c r="UP47" s="214"/>
      <c r="UQ47" s="214"/>
      <c r="UR47" s="214"/>
      <c r="US47" s="214"/>
      <c r="UT47" s="214"/>
      <c r="UU47" s="214"/>
      <c r="UV47" s="214"/>
      <c r="UW47" s="214"/>
      <c r="UX47" s="214"/>
      <c r="UY47" s="214"/>
      <c r="UZ47" s="214"/>
      <c r="VA47" s="214"/>
      <c r="VB47" s="214"/>
      <c r="VC47" s="214"/>
      <c r="VD47" s="214"/>
      <c r="VE47" s="214"/>
      <c r="VF47" s="214"/>
      <c r="VG47" s="214"/>
      <c r="VH47" s="214"/>
      <c r="VI47" s="214"/>
      <c r="VJ47" s="214"/>
      <c r="VK47" s="214"/>
      <c r="VL47" s="214"/>
      <c r="VM47" s="214"/>
      <c r="VN47" s="214"/>
      <c r="VO47" s="214"/>
      <c r="VP47" s="214"/>
      <c r="VQ47" s="214"/>
      <c r="VR47" s="214"/>
      <c r="VS47" s="214"/>
      <c r="VT47" s="214"/>
      <c r="VU47" s="214"/>
      <c r="VV47" s="214"/>
      <c r="VW47" s="214"/>
      <c r="VX47" s="214"/>
      <c r="VY47" s="214"/>
      <c r="VZ47" s="214"/>
      <c r="WA47" s="214"/>
      <c r="WB47" s="214"/>
      <c r="WC47" s="214"/>
      <c r="WD47" s="214"/>
      <c r="WE47" s="214"/>
      <c r="WF47" s="214"/>
      <c r="WG47" s="214"/>
      <c r="WH47" s="214"/>
      <c r="WI47" s="214"/>
      <c r="WJ47" s="214"/>
      <c r="WK47" s="214"/>
      <c r="WL47" s="214"/>
      <c r="WM47" s="214"/>
      <c r="WN47" s="214"/>
      <c r="WO47" s="214"/>
      <c r="WP47" s="214"/>
      <c r="WQ47" s="214"/>
      <c r="WR47" s="214"/>
      <c r="WS47" s="214"/>
      <c r="WT47" s="214"/>
      <c r="WU47" s="214"/>
      <c r="WV47" s="214"/>
      <c r="WW47" s="214"/>
      <c r="WX47" s="214"/>
      <c r="WY47" s="214"/>
      <c r="WZ47" s="214"/>
      <c r="XA47" s="214"/>
      <c r="XB47" s="214"/>
      <c r="XC47" s="214"/>
      <c r="XD47" s="214"/>
      <c r="XE47" s="214"/>
      <c r="XF47" s="214"/>
      <c r="XG47" s="214"/>
      <c r="XH47" s="214"/>
      <c r="XI47" s="214"/>
      <c r="XJ47" s="214"/>
      <c r="XK47" s="214"/>
      <c r="XL47" s="214"/>
      <c r="XM47" s="214"/>
      <c r="XN47" s="214"/>
      <c r="XO47" s="214"/>
      <c r="XP47" s="214"/>
      <c r="XQ47" s="214"/>
      <c r="XR47" s="214"/>
      <c r="XS47" s="214"/>
      <c r="XT47" s="214"/>
      <c r="XU47" s="214"/>
      <c r="XV47" s="214"/>
      <c r="XW47" s="214"/>
      <c r="XX47" s="214"/>
      <c r="XY47" s="214"/>
      <c r="XZ47" s="214"/>
      <c r="YA47" s="214"/>
      <c r="YB47" s="214"/>
      <c r="YC47" s="214"/>
      <c r="YD47" s="214"/>
      <c r="YE47" s="214"/>
      <c r="YF47" s="214"/>
      <c r="YG47" s="214"/>
      <c r="YH47" s="214"/>
      <c r="YI47" s="214"/>
      <c r="YJ47" s="214"/>
      <c r="YK47" s="214"/>
      <c r="YL47" s="214"/>
      <c r="YM47" s="214"/>
      <c r="YN47" s="214"/>
      <c r="YO47" s="214"/>
      <c r="YP47" s="214"/>
      <c r="YQ47" s="214"/>
      <c r="YR47" s="214"/>
      <c r="YS47" s="214"/>
      <c r="YT47" s="214"/>
      <c r="YU47" s="214"/>
      <c r="YV47" s="214"/>
      <c r="YW47" s="214"/>
      <c r="YX47" s="214"/>
      <c r="YY47" s="214"/>
      <c r="YZ47" s="214"/>
      <c r="ZA47" s="214"/>
      <c r="ZB47" s="214"/>
      <c r="ZC47" s="214"/>
      <c r="ZD47" s="214"/>
      <c r="ZE47" s="214"/>
      <c r="ZF47" s="214"/>
      <c r="ZG47" s="214"/>
      <c r="ZH47" s="214"/>
      <c r="ZI47" s="214"/>
      <c r="ZJ47" s="214"/>
      <c r="ZK47" s="214"/>
      <c r="ZL47" s="214"/>
      <c r="ZM47" s="214"/>
      <c r="ZN47" s="214"/>
      <c r="ZO47" s="214"/>
      <c r="ZP47" s="214"/>
      <c r="ZQ47" s="214"/>
      <c r="ZR47" s="214"/>
      <c r="ZS47" s="214"/>
      <c r="ZT47" s="214"/>
      <c r="ZU47" s="214"/>
      <c r="ZV47" s="214"/>
      <c r="ZW47" s="214"/>
      <c r="ZX47" s="214"/>
      <c r="ZY47" s="214"/>
      <c r="ZZ47" s="214"/>
      <c r="AAA47" s="214"/>
      <c r="AAB47" s="214"/>
      <c r="AAC47" s="214"/>
      <c r="AAD47" s="214"/>
      <c r="AAE47" s="214"/>
      <c r="AAF47" s="214"/>
      <c r="AAG47" s="214"/>
      <c r="AAH47" s="214"/>
      <c r="AAI47" s="214"/>
      <c r="AAJ47" s="214"/>
      <c r="AAK47" s="214"/>
      <c r="AAL47" s="214"/>
      <c r="AAM47" s="214"/>
      <c r="AAN47" s="214"/>
      <c r="AAO47" s="214"/>
      <c r="AAP47" s="214"/>
      <c r="AAQ47" s="214"/>
      <c r="AAR47" s="214"/>
      <c r="AAS47" s="214"/>
      <c r="AAT47" s="214"/>
      <c r="AAU47" s="214"/>
      <c r="AAV47" s="214"/>
      <c r="AAW47" s="214"/>
      <c r="AAX47" s="214"/>
      <c r="AAY47" s="214"/>
      <c r="AAZ47" s="214"/>
      <c r="ABA47" s="214"/>
      <c r="ABB47" s="214"/>
      <c r="ABC47" s="214"/>
      <c r="ABD47" s="214"/>
      <c r="ABE47" s="214"/>
      <c r="ABF47" s="214"/>
      <c r="ABG47" s="214"/>
      <c r="ABH47" s="214"/>
      <c r="ABI47" s="214"/>
      <c r="ABJ47" s="214"/>
      <c r="ABK47" s="214"/>
      <c r="ABL47" s="214"/>
      <c r="ABM47" s="214"/>
      <c r="ABN47" s="214"/>
      <c r="ABO47" s="214"/>
      <c r="ABP47" s="214"/>
      <c r="ABQ47" s="214"/>
      <c r="ABR47" s="214"/>
      <c r="ABS47" s="214"/>
      <c r="ABT47" s="214"/>
      <c r="ABU47" s="214"/>
      <c r="ABV47" s="214"/>
      <c r="ABW47" s="214"/>
      <c r="ABX47" s="214"/>
      <c r="ABY47" s="214"/>
      <c r="ABZ47" s="214"/>
      <c r="ACA47" s="214"/>
      <c r="ACB47" s="214"/>
      <c r="ACC47" s="214"/>
      <c r="ACD47" s="214"/>
      <c r="ACE47" s="214"/>
      <c r="ACF47" s="214"/>
      <c r="ACG47" s="214"/>
      <c r="ACH47" s="214"/>
      <c r="ACI47" s="214"/>
      <c r="ACJ47" s="214"/>
      <c r="ACK47" s="214"/>
      <c r="ACL47" s="214"/>
      <c r="ACM47" s="214"/>
      <c r="ACN47" s="214"/>
      <c r="ACO47" s="214"/>
      <c r="ACP47" s="214"/>
      <c r="ACQ47" s="214"/>
      <c r="ACR47" s="214"/>
      <c r="ACS47" s="214"/>
      <c r="ACT47" s="214"/>
      <c r="ACU47" s="214"/>
      <c r="ACV47" s="214"/>
      <c r="ACW47" s="214"/>
      <c r="ACX47" s="214"/>
      <c r="ACY47" s="214"/>
      <c r="ACZ47" s="214"/>
      <c r="ADA47" s="214"/>
      <c r="ADB47" s="214"/>
      <c r="ADC47" s="214"/>
      <c r="ADD47" s="214"/>
      <c r="ADE47" s="214"/>
      <c r="ADF47" s="214"/>
      <c r="ADG47" s="214"/>
      <c r="ADH47" s="214"/>
      <c r="ADI47" s="214"/>
      <c r="ADJ47" s="214"/>
      <c r="ADK47" s="214"/>
      <c r="ADL47" s="214"/>
      <c r="ADM47" s="214"/>
      <c r="ADN47" s="214"/>
      <c r="ADO47" s="214"/>
      <c r="ADP47" s="214"/>
      <c r="ADQ47" s="214"/>
      <c r="ADR47" s="214"/>
      <c r="ADS47" s="214"/>
      <c r="ADT47" s="214"/>
      <c r="ADU47" s="214"/>
      <c r="ADV47" s="214"/>
      <c r="ADW47" s="214"/>
      <c r="ADX47" s="214"/>
      <c r="ADY47" s="214"/>
      <c r="ADZ47" s="214"/>
      <c r="AEA47" s="214"/>
      <c r="AEB47" s="214"/>
      <c r="AEC47" s="214"/>
      <c r="AED47" s="214"/>
      <c r="AEE47" s="214"/>
      <c r="AEF47" s="214"/>
      <c r="AEG47" s="214"/>
      <c r="AEH47" s="214"/>
      <c r="AEI47" s="214"/>
      <c r="AEJ47" s="214"/>
      <c r="AEK47" s="214"/>
      <c r="AEL47" s="214"/>
      <c r="AEM47" s="214"/>
      <c r="AEN47" s="214"/>
      <c r="AEO47" s="214"/>
      <c r="AEP47" s="214"/>
      <c r="AEQ47" s="214"/>
      <c r="AER47" s="214"/>
      <c r="AES47" s="214"/>
      <c r="AET47" s="214"/>
      <c r="AEU47" s="214"/>
      <c r="AEV47" s="214"/>
      <c r="AEW47" s="214"/>
      <c r="AEX47" s="214"/>
      <c r="AEY47" s="214"/>
      <c r="AEZ47" s="214"/>
      <c r="AFA47" s="214"/>
      <c r="AFB47" s="214"/>
      <c r="AFC47" s="214"/>
      <c r="AFD47" s="214"/>
      <c r="AFE47" s="214"/>
      <c r="AFF47" s="214"/>
      <c r="AFG47" s="214"/>
      <c r="AFH47" s="214"/>
      <c r="AFI47" s="214"/>
      <c r="AFJ47" s="214"/>
      <c r="AFK47" s="214"/>
      <c r="AFL47" s="214"/>
      <c r="AFM47" s="214"/>
      <c r="AFN47" s="214"/>
      <c r="AFO47" s="214"/>
      <c r="AFP47" s="214"/>
      <c r="AFQ47" s="214"/>
      <c r="AFR47" s="214"/>
      <c r="AFS47" s="214"/>
      <c r="AFT47" s="214"/>
      <c r="AFU47" s="214"/>
      <c r="AFV47" s="214"/>
      <c r="AFW47" s="214"/>
      <c r="AFX47" s="214"/>
      <c r="AFY47" s="214"/>
      <c r="AFZ47" s="214"/>
      <c r="AGA47" s="214"/>
      <c r="AGB47" s="214"/>
      <c r="AGC47" s="214"/>
      <c r="AGD47" s="214"/>
      <c r="AGE47" s="214"/>
      <c r="AGF47" s="214"/>
      <c r="AGG47" s="214"/>
      <c r="AGH47" s="214"/>
      <c r="AGI47" s="214"/>
      <c r="AGJ47" s="214"/>
      <c r="AGK47" s="214"/>
      <c r="AGL47" s="214"/>
      <c r="AGM47" s="214"/>
      <c r="AGN47" s="214"/>
      <c r="AGO47" s="214"/>
      <c r="AGP47" s="214"/>
      <c r="AGQ47" s="214"/>
      <c r="AGR47" s="214"/>
      <c r="AGS47" s="214"/>
      <c r="AGT47" s="214"/>
      <c r="AGU47" s="214"/>
      <c r="AGV47" s="214"/>
      <c r="AGW47" s="214"/>
      <c r="AGX47" s="214"/>
      <c r="AGY47" s="214"/>
      <c r="AGZ47" s="214"/>
      <c r="AHA47" s="214"/>
      <c r="AHB47" s="214"/>
      <c r="AHC47" s="214"/>
      <c r="AHD47" s="214"/>
      <c r="AHE47" s="214"/>
      <c r="AHF47" s="214"/>
      <c r="AHG47" s="214"/>
      <c r="AHH47" s="214"/>
      <c r="AHI47" s="214"/>
      <c r="AHJ47" s="214"/>
      <c r="AHK47" s="214"/>
      <c r="AHL47" s="214"/>
      <c r="AHM47" s="214"/>
      <c r="AHN47" s="214"/>
      <c r="AHO47" s="214"/>
      <c r="AHP47" s="214"/>
      <c r="AHQ47" s="214"/>
      <c r="AHR47" s="214"/>
      <c r="AHS47" s="214"/>
      <c r="AHT47" s="214"/>
      <c r="AHU47" s="214"/>
      <c r="AHV47" s="214"/>
      <c r="AHW47" s="214"/>
      <c r="AHX47" s="214"/>
      <c r="AHY47" s="214"/>
      <c r="AHZ47" s="214"/>
      <c r="AIA47" s="214"/>
      <c r="AIB47" s="214"/>
      <c r="AIC47" s="214"/>
      <c r="AID47" s="214"/>
      <c r="AIE47" s="214"/>
      <c r="AIF47" s="214"/>
      <c r="AIG47" s="214"/>
      <c r="AIH47" s="214"/>
      <c r="AII47" s="214"/>
      <c r="AIJ47" s="214"/>
      <c r="AIK47" s="214"/>
      <c r="AIL47" s="214"/>
      <c r="AIM47" s="214"/>
      <c r="AIN47" s="214"/>
      <c r="AIO47" s="214"/>
      <c r="AIP47" s="214"/>
      <c r="AIQ47" s="214"/>
      <c r="AIR47" s="214"/>
      <c r="AIS47" s="214"/>
      <c r="AIT47" s="214"/>
      <c r="AIU47" s="214"/>
      <c r="AIV47" s="214"/>
      <c r="AIW47" s="214"/>
      <c r="AIX47" s="214"/>
      <c r="AIY47" s="214"/>
      <c r="AIZ47" s="214"/>
      <c r="AJA47" s="214"/>
      <c r="AJB47" s="214"/>
      <c r="AJC47" s="214"/>
      <c r="AJD47" s="214"/>
      <c r="AJE47" s="214"/>
      <c r="AJF47" s="214"/>
      <c r="AJG47" s="214"/>
      <c r="AJH47" s="214"/>
      <c r="AJI47" s="214"/>
      <c r="AJJ47" s="214"/>
      <c r="AJK47" s="214"/>
      <c r="AJL47" s="214"/>
      <c r="AJM47" s="214"/>
      <c r="AJN47" s="214"/>
      <c r="AJO47" s="214"/>
      <c r="AJP47" s="214"/>
      <c r="AJQ47" s="214"/>
      <c r="AJR47" s="214"/>
      <c r="AJS47" s="214"/>
      <c r="AJT47" s="214"/>
      <c r="AJU47" s="214"/>
      <c r="AJV47" s="214"/>
      <c r="AJW47" s="214"/>
      <c r="AJX47" s="214"/>
      <c r="AJY47" s="214"/>
      <c r="AJZ47" s="214"/>
      <c r="AKA47" s="214"/>
      <c r="AKB47" s="214"/>
      <c r="AKC47" s="214"/>
      <c r="AKD47" s="214"/>
      <c r="AKE47" s="214"/>
      <c r="AKF47" s="214"/>
      <c r="AKG47" s="214"/>
      <c r="AKH47" s="214"/>
      <c r="AKI47" s="214"/>
      <c r="AKJ47" s="214"/>
      <c r="AKK47" s="214"/>
      <c r="AKL47" s="214"/>
      <c r="AKM47" s="214"/>
      <c r="AKN47" s="214"/>
      <c r="AKO47" s="214"/>
      <c r="AKP47" s="214"/>
      <c r="AKQ47" s="214"/>
      <c r="AKR47" s="214"/>
      <c r="AKS47" s="214"/>
      <c r="AKT47" s="214"/>
      <c r="AKU47" s="214"/>
      <c r="AKV47" s="214"/>
      <c r="AKW47" s="214"/>
      <c r="AKX47" s="214"/>
      <c r="AKY47" s="214"/>
      <c r="AKZ47" s="214"/>
      <c r="ALA47" s="214"/>
      <c r="ALB47" s="214"/>
      <c r="ALC47" s="214"/>
      <c r="ALD47" s="214"/>
      <c r="ALE47" s="214"/>
      <c r="ALF47" s="214"/>
      <c r="ALG47" s="214"/>
      <c r="ALH47" s="214"/>
      <c r="ALI47" s="214"/>
      <c r="ALJ47" s="214"/>
      <c r="ALK47" s="214"/>
      <c r="ALL47" s="214"/>
      <c r="ALM47" s="214"/>
      <c r="ALN47" s="214"/>
      <c r="ALO47" s="214"/>
      <c r="ALP47" s="214"/>
      <c r="ALQ47" s="214"/>
      <c r="ALR47" s="214"/>
      <c r="ALS47" s="214"/>
      <c r="ALT47" s="214"/>
      <c r="ALU47" s="214"/>
      <c r="ALV47" s="214"/>
      <c r="ALW47" s="214"/>
      <c r="ALX47" s="214"/>
      <c r="ALY47" s="214"/>
      <c r="ALZ47" s="214"/>
      <c r="AMA47" s="214"/>
      <c r="AMB47" s="214"/>
      <c r="AMC47" s="214"/>
      <c r="AMD47" s="214"/>
      <c r="AME47" s="214"/>
      <c r="AMF47" s="214"/>
      <c r="AMG47" s="214"/>
      <c r="AMH47" s="214"/>
      <c r="AMI47" s="214"/>
      <c r="AMJ47" s="214"/>
      <c r="AMK47" s="214"/>
      <c r="AML47" s="214"/>
      <c r="AMM47" s="214"/>
      <c r="AMN47" s="214"/>
      <c r="AMO47" s="214"/>
      <c r="AMP47" s="214"/>
      <c r="AMQ47" s="214"/>
      <c r="AMR47" s="214"/>
      <c r="AMS47" s="214"/>
      <c r="AMT47" s="214"/>
      <c r="AMU47" s="214"/>
      <c r="AMV47" s="214"/>
      <c r="AMW47" s="214"/>
      <c r="AMX47" s="214"/>
      <c r="AMY47" s="214"/>
      <c r="AMZ47" s="214"/>
      <c r="ANA47" s="214"/>
      <c r="ANB47" s="214"/>
      <c r="ANC47" s="214"/>
      <c r="AND47" s="214"/>
      <c r="ANE47" s="214"/>
      <c r="ANF47" s="214"/>
      <c r="ANG47" s="214"/>
      <c r="ANH47" s="214"/>
      <c r="ANI47" s="214"/>
      <c r="ANJ47" s="214"/>
      <c r="ANK47" s="214"/>
      <c r="ANL47" s="214"/>
      <c r="ANM47" s="214"/>
      <c r="ANN47" s="214"/>
      <c r="ANO47" s="214"/>
      <c r="ANP47" s="214"/>
      <c r="ANQ47" s="214"/>
      <c r="ANR47" s="214"/>
      <c r="ANS47" s="214"/>
      <c r="ANT47" s="214"/>
      <c r="ANU47" s="214"/>
      <c r="ANV47" s="214"/>
      <c r="ANW47" s="214"/>
      <c r="ANX47" s="214"/>
      <c r="ANY47" s="214"/>
      <c r="ANZ47" s="214"/>
      <c r="AOA47" s="214"/>
      <c r="AOB47" s="214"/>
      <c r="AOC47" s="214"/>
      <c r="AOD47" s="214"/>
      <c r="AOE47" s="214"/>
      <c r="AOF47" s="214"/>
      <c r="AOG47" s="214"/>
      <c r="AOH47" s="214"/>
      <c r="AOI47" s="214"/>
      <c r="AOJ47" s="214"/>
      <c r="AOK47" s="214"/>
      <c r="AOL47" s="214"/>
      <c r="AOM47" s="214"/>
      <c r="AON47" s="214"/>
      <c r="AOO47" s="214"/>
      <c r="AOP47" s="214"/>
      <c r="AOQ47" s="214"/>
      <c r="AOR47" s="214"/>
      <c r="AOS47" s="214"/>
      <c r="AOT47" s="214"/>
      <c r="AOU47" s="214"/>
      <c r="AOV47" s="214"/>
      <c r="AOW47" s="214"/>
      <c r="AOX47" s="214"/>
      <c r="AOY47" s="214"/>
      <c r="AOZ47" s="214"/>
      <c r="APA47" s="214"/>
      <c r="APB47" s="214"/>
      <c r="APC47" s="214"/>
      <c r="APD47" s="214"/>
      <c r="APE47" s="214"/>
      <c r="APF47" s="214"/>
      <c r="APG47" s="214"/>
      <c r="APH47" s="214"/>
      <c r="API47" s="214"/>
      <c r="APJ47" s="214"/>
      <c r="APK47" s="214"/>
      <c r="APL47" s="214"/>
      <c r="APM47" s="214"/>
      <c r="APN47" s="214"/>
      <c r="APO47" s="214"/>
      <c r="APP47" s="214"/>
      <c r="APQ47" s="214"/>
      <c r="APR47" s="214"/>
      <c r="APS47" s="214"/>
      <c r="APT47" s="214"/>
      <c r="APU47" s="214"/>
      <c r="APV47" s="214"/>
      <c r="APW47" s="214"/>
      <c r="APX47" s="214"/>
      <c r="APY47" s="214"/>
      <c r="APZ47" s="214"/>
      <c r="AQA47" s="214"/>
      <c r="AQB47" s="214"/>
      <c r="AQC47" s="214"/>
      <c r="AQD47" s="214"/>
      <c r="AQE47" s="214"/>
      <c r="AQF47" s="214"/>
      <c r="AQG47" s="214"/>
      <c r="AQH47" s="214"/>
      <c r="AQI47" s="214"/>
      <c r="AQJ47" s="214"/>
      <c r="AQK47" s="214"/>
      <c r="AQL47" s="214"/>
      <c r="AQM47" s="214"/>
      <c r="AQN47" s="214"/>
      <c r="AQO47" s="214"/>
      <c r="AQP47" s="214"/>
      <c r="AQQ47" s="214"/>
      <c r="AQR47" s="214"/>
      <c r="AQS47" s="214"/>
      <c r="AQT47" s="214"/>
      <c r="AQU47" s="214"/>
      <c r="AQV47" s="214"/>
      <c r="AQW47" s="214"/>
      <c r="AQX47" s="214"/>
      <c r="AQY47" s="214"/>
      <c r="AQZ47" s="214"/>
      <c r="ARA47" s="214"/>
      <c r="ARB47" s="214"/>
      <c r="ARC47" s="214"/>
      <c r="ARD47" s="214"/>
      <c r="ARE47" s="214"/>
      <c r="ARF47" s="214"/>
      <c r="ARG47" s="214"/>
      <c r="ARH47" s="214"/>
      <c r="ARI47" s="214"/>
      <c r="ARJ47" s="214"/>
      <c r="ARK47" s="214"/>
      <c r="ARL47" s="214"/>
      <c r="ARM47" s="214"/>
      <c r="ARN47" s="214"/>
      <c r="ARO47" s="214"/>
      <c r="ARP47" s="214"/>
      <c r="ARQ47" s="214"/>
      <c r="ARR47" s="214"/>
      <c r="ARS47" s="214"/>
      <c r="ART47" s="214"/>
      <c r="ARU47" s="214"/>
      <c r="ARV47" s="214"/>
      <c r="ARW47" s="214"/>
      <c r="ARX47" s="214"/>
      <c r="ARY47" s="214"/>
      <c r="ARZ47" s="214"/>
      <c r="ASA47" s="214"/>
      <c r="ASB47" s="214"/>
      <c r="ASC47" s="214"/>
      <c r="ASD47" s="214"/>
      <c r="ASE47" s="214"/>
      <c r="ASF47" s="214"/>
      <c r="ASG47" s="214"/>
      <c r="ASH47" s="214"/>
      <c r="ASI47" s="214"/>
      <c r="ASJ47" s="214"/>
      <c r="ASK47" s="214"/>
      <c r="ASL47" s="214"/>
      <c r="ASM47" s="214"/>
      <c r="ASN47" s="214"/>
      <c r="ASO47" s="214"/>
      <c r="ASP47" s="214"/>
      <c r="ASQ47" s="214"/>
      <c r="ASR47" s="214"/>
      <c r="ASS47" s="214"/>
      <c r="AST47" s="214"/>
      <c r="ASU47" s="214"/>
      <c r="ASV47" s="214"/>
      <c r="ASW47" s="214"/>
      <c r="ASX47" s="214"/>
      <c r="ASY47" s="214"/>
      <c r="ASZ47" s="214"/>
      <c r="ATA47" s="214"/>
      <c r="ATB47" s="214"/>
      <c r="ATC47" s="214"/>
      <c r="ATD47" s="214"/>
      <c r="ATE47" s="214"/>
      <c r="ATF47" s="214"/>
      <c r="ATG47" s="214"/>
      <c r="ATH47" s="214"/>
      <c r="ATI47" s="214"/>
      <c r="ATJ47" s="214"/>
      <c r="ATK47" s="214"/>
      <c r="ATL47" s="214"/>
      <c r="ATM47" s="214"/>
      <c r="ATN47" s="214"/>
      <c r="ATO47" s="214"/>
      <c r="ATP47" s="214"/>
      <c r="ATQ47" s="214"/>
      <c r="ATR47" s="214"/>
      <c r="ATS47" s="214"/>
      <c r="ATT47" s="214"/>
      <c r="ATU47" s="214"/>
      <c r="ATV47" s="214"/>
      <c r="ATW47" s="214"/>
      <c r="ATX47" s="214"/>
      <c r="ATY47" s="214"/>
      <c r="ATZ47" s="214"/>
      <c r="AUA47" s="214"/>
      <c r="AUB47" s="214"/>
      <c r="AUC47" s="214"/>
      <c r="AUD47" s="214"/>
      <c r="AUE47" s="214"/>
      <c r="AUF47" s="214"/>
      <c r="AUG47" s="214"/>
      <c r="AUH47" s="214"/>
      <c r="AUI47" s="214"/>
      <c r="AUJ47" s="214"/>
      <c r="AUK47" s="214"/>
      <c r="AUL47" s="214"/>
      <c r="AUM47" s="214"/>
      <c r="AUN47" s="214"/>
      <c r="AUO47" s="214"/>
      <c r="AUP47" s="214"/>
      <c r="AUQ47" s="214"/>
      <c r="AUR47" s="214"/>
      <c r="AUS47" s="214"/>
      <c r="AUT47" s="214"/>
      <c r="AUU47" s="214"/>
      <c r="AUV47" s="214"/>
      <c r="AUW47" s="214"/>
      <c r="AUX47" s="214"/>
      <c r="AUY47" s="214"/>
      <c r="AUZ47" s="214"/>
      <c r="AVA47" s="214"/>
      <c r="AVB47" s="214"/>
      <c r="AVC47" s="214"/>
      <c r="AVD47" s="214"/>
      <c r="AVE47" s="214"/>
      <c r="AVF47" s="214"/>
      <c r="AVG47" s="214"/>
      <c r="AVH47" s="214"/>
      <c r="AVI47" s="214"/>
      <c r="AVJ47" s="214"/>
      <c r="AVK47" s="214"/>
      <c r="AVL47" s="214"/>
      <c r="AVM47" s="214"/>
      <c r="AVN47" s="214"/>
      <c r="AVO47" s="214"/>
      <c r="AVP47" s="214"/>
      <c r="AVQ47" s="214"/>
      <c r="AVR47" s="214"/>
      <c r="AVS47" s="214"/>
      <c r="AVT47" s="214"/>
      <c r="AVU47" s="214"/>
      <c r="AVV47" s="214"/>
      <c r="AVW47" s="214"/>
      <c r="AVX47" s="214"/>
      <c r="AVY47" s="214"/>
      <c r="AVZ47" s="214"/>
      <c r="AWA47" s="214"/>
      <c r="AWB47" s="214"/>
      <c r="AWC47" s="214"/>
      <c r="AWD47" s="214"/>
      <c r="AWE47" s="214"/>
      <c r="AWF47" s="214"/>
      <c r="AWG47" s="214"/>
      <c r="AWH47" s="214"/>
      <c r="AWI47" s="214"/>
      <c r="AWJ47" s="214"/>
      <c r="AWK47" s="214"/>
      <c r="AWL47" s="214"/>
      <c r="AWM47" s="214"/>
      <c r="AWN47" s="214"/>
      <c r="AWO47" s="214"/>
      <c r="AWP47" s="214"/>
      <c r="AWQ47" s="214"/>
      <c r="AWR47" s="214"/>
      <c r="AWS47" s="214"/>
      <c r="AWT47" s="214"/>
      <c r="AWU47" s="214"/>
      <c r="AWV47" s="214"/>
      <c r="AWW47" s="214"/>
      <c r="AWX47" s="214"/>
      <c r="AWY47" s="214"/>
      <c r="AWZ47" s="214"/>
      <c r="AXA47" s="214"/>
      <c r="AXB47" s="214"/>
      <c r="AXC47" s="214"/>
      <c r="AXD47" s="214"/>
      <c r="AXE47" s="214"/>
      <c r="AXF47" s="214"/>
      <c r="AXG47" s="214"/>
      <c r="AXH47" s="214"/>
      <c r="AXI47" s="214"/>
      <c r="AXJ47" s="214"/>
      <c r="AXK47" s="214"/>
      <c r="AXL47" s="214"/>
      <c r="AXM47" s="214"/>
      <c r="AXN47" s="214"/>
      <c r="AXO47" s="214"/>
      <c r="AXP47" s="214"/>
      <c r="AXQ47" s="214"/>
      <c r="AXR47" s="214"/>
      <c r="AXS47" s="214"/>
      <c r="AXT47" s="214"/>
      <c r="AXU47" s="214"/>
      <c r="AXV47" s="214"/>
      <c r="AXW47" s="214"/>
      <c r="AXX47" s="214"/>
      <c r="AXY47" s="214"/>
      <c r="AXZ47" s="214"/>
      <c r="AYA47" s="214"/>
      <c r="AYB47" s="214"/>
      <c r="AYC47" s="214"/>
      <c r="AYD47" s="214"/>
      <c r="AYE47" s="214"/>
      <c r="AYF47" s="214"/>
      <c r="AYG47" s="214"/>
      <c r="AYH47" s="214"/>
      <c r="AYI47" s="214"/>
      <c r="AYJ47" s="214"/>
      <c r="AYK47" s="214"/>
      <c r="AYL47" s="214"/>
      <c r="AYM47" s="214"/>
      <c r="AYN47" s="214"/>
      <c r="AYO47" s="214"/>
      <c r="AYP47" s="214"/>
      <c r="AYQ47" s="214"/>
      <c r="AYR47" s="214"/>
      <c r="AYS47" s="214"/>
      <c r="AYT47" s="214"/>
      <c r="AYU47" s="214"/>
      <c r="AYV47" s="214"/>
      <c r="AYW47" s="214"/>
      <c r="AYX47" s="214"/>
      <c r="AYY47" s="214"/>
      <c r="AYZ47" s="214"/>
      <c r="AZA47" s="214"/>
      <c r="AZB47" s="214"/>
      <c r="AZC47" s="214"/>
      <c r="AZD47" s="214"/>
      <c r="AZE47" s="214"/>
      <c r="AZF47" s="214"/>
      <c r="AZG47" s="214"/>
      <c r="AZH47" s="214"/>
      <c r="AZI47" s="214"/>
      <c r="AZJ47" s="214"/>
      <c r="AZK47" s="214"/>
      <c r="AZL47" s="214"/>
      <c r="AZM47" s="214"/>
      <c r="AZN47" s="214"/>
      <c r="AZO47" s="214"/>
      <c r="AZP47" s="214"/>
      <c r="AZQ47" s="214"/>
      <c r="AZR47" s="214"/>
      <c r="AZS47" s="214"/>
      <c r="AZT47" s="214"/>
      <c r="AZU47" s="214"/>
      <c r="AZV47" s="214"/>
      <c r="AZW47" s="214"/>
      <c r="AZX47" s="214"/>
      <c r="AZY47" s="214"/>
      <c r="AZZ47" s="214"/>
      <c r="BAA47" s="214"/>
      <c r="BAB47" s="214"/>
      <c r="BAC47" s="214"/>
      <c r="BAD47" s="214"/>
      <c r="BAE47" s="214"/>
      <c r="BAF47" s="214"/>
      <c r="BAG47" s="214"/>
      <c r="BAH47" s="214"/>
      <c r="BAI47" s="214"/>
      <c r="BAJ47" s="214"/>
      <c r="BAK47" s="214"/>
      <c r="BAL47" s="214"/>
      <c r="BAM47" s="214"/>
      <c r="BAN47" s="214"/>
      <c r="BAO47" s="214"/>
      <c r="BAP47" s="214"/>
      <c r="BAQ47" s="214"/>
      <c r="BAR47" s="214"/>
      <c r="BAS47" s="214"/>
      <c r="BAT47" s="214"/>
      <c r="BAU47" s="214"/>
      <c r="BAV47" s="214"/>
      <c r="BAW47" s="214"/>
      <c r="BAX47" s="214"/>
      <c r="BAY47" s="214"/>
      <c r="BAZ47" s="214"/>
      <c r="BBA47" s="214"/>
      <c r="BBB47" s="214"/>
      <c r="BBC47" s="214"/>
      <c r="BBD47" s="214"/>
      <c r="BBE47" s="214"/>
      <c r="BBF47" s="214"/>
      <c r="BBG47" s="214"/>
      <c r="BBH47" s="214"/>
      <c r="BBI47" s="214"/>
      <c r="BBJ47" s="214"/>
      <c r="BBK47" s="214"/>
      <c r="BBL47" s="214"/>
      <c r="BBM47" s="214"/>
      <c r="BBN47" s="214"/>
      <c r="BBO47" s="214"/>
      <c r="BBP47" s="214"/>
      <c r="BBQ47" s="214"/>
      <c r="BBR47" s="214"/>
      <c r="BBS47" s="214"/>
      <c r="BBT47" s="214"/>
      <c r="BBU47" s="214"/>
      <c r="BBV47" s="214"/>
      <c r="BBW47" s="214"/>
      <c r="BBX47" s="214"/>
      <c r="BBY47" s="214"/>
      <c r="BBZ47" s="214"/>
      <c r="BCA47" s="214"/>
      <c r="BCB47" s="214"/>
      <c r="BCC47" s="214"/>
      <c r="BCD47" s="214"/>
      <c r="BCE47" s="214"/>
      <c r="BCF47" s="214"/>
      <c r="BCG47" s="214"/>
      <c r="BCH47" s="214"/>
      <c r="BCI47" s="214"/>
      <c r="BCJ47" s="214"/>
      <c r="BCK47" s="214"/>
      <c r="BCL47" s="214"/>
      <c r="BCM47" s="214"/>
      <c r="BCN47" s="214"/>
      <c r="BCO47" s="214"/>
      <c r="BCP47" s="214"/>
      <c r="BCQ47" s="214"/>
      <c r="BCR47" s="214"/>
      <c r="BCS47" s="214"/>
      <c r="BCT47" s="214"/>
      <c r="BCU47" s="214"/>
      <c r="BCV47" s="214"/>
      <c r="BCW47" s="214"/>
      <c r="BCX47" s="214"/>
      <c r="BCY47" s="214"/>
      <c r="BCZ47" s="214"/>
      <c r="BDA47" s="214"/>
      <c r="BDB47" s="214"/>
      <c r="BDC47" s="214"/>
      <c r="BDD47" s="214"/>
      <c r="BDE47" s="214"/>
      <c r="BDF47" s="214"/>
      <c r="BDG47" s="214"/>
      <c r="BDH47" s="214"/>
      <c r="BDI47" s="214"/>
      <c r="BDJ47" s="214"/>
      <c r="BDK47" s="214"/>
      <c r="BDL47" s="214"/>
      <c r="BDM47" s="214"/>
      <c r="BDN47" s="214"/>
      <c r="BDO47" s="214"/>
      <c r="BDP47" s="214"/>
      <c r="BDQ47" s="214"/>
      <c r="BDR47" s="214"/>
      <c r="BDS47" s="214"/>
      <c r="BDT47" s="214"/>
      <c r="BDU47" s="214"/>
      <c r="BDV47" s="214"/>
      <c r="BDW47" s="214"/>
      <c r="BDX47" s="214"/>
      <c r="BDY47" s="214"/>
      <c r="BDZ47" s="214"/>
      <c r="BEA47" s="214"/>
      <c r="BEB47" s="214"/>
      <c r="BEC47" s="214"/>
      <c r="BED47" s="214"/>
      <c r="BEE47" s="214"/>
      <c r="BEF47" s="214"/>
      <c r="BEG47" s="214"/>
      <c r="BEH47" s="214"/>
      <c r="BEI47" s="214"/>
      <c r="BEJ47" s="214"/>
      <c r="BEK47" s="214"/>
      <c r="BEL47" s="214"/>
      <c r="BEM47" s="214"/>
      <c r="BEN47" s="214"/>
      <c r="BEO47" s="214"/>
      <c r="BEP47" s="214"/>
      <c r="BEQ47" s="214"/>
      <c r="BER47" s="214"/>
      <c r="BES47" s="214"/>
      <c r="BET47" s="214"/>
      <c r="BEU47" s="214"/>
      <c r="BEV47" s="214"/>
      <c r="BEW47" s="214"/>
      <c r="BEX47" s="214"/>
      <c r="BEY47" s="214"/>
      <c r="BEZ47" s="214"/>
      <c r="BFA47" s="214"/>
      <c r="BFB47" s="214"/>
      <c r="BFC47" s="214"/>
      <c r="BFD47" s="214"/>
      <c r="BFE47" s="214"/>
      <c r="BFF47" s="214"/>
      <c r="BFG47" s="214"/>
      <c r="BFH47" s="214"/>
      <c r="BFI47" s="214"/>
      <c r="BFJ47" s="214"/>
      <c r="BFK47" s="214"/>
      <c r="BFL47" s="214"/>
      <c r="BFM47" s="214"/>
      <c r="BFN47" s="214"/>
      <c r="BFO47" s="214"/>
      <c r="BFP47" s="214"/>
      <c r="BFQ47" s="214"/>
      <c r="BFR47" s="214"/>
      <c r="BFS47" s="214"/>
      <c r="BFT47" s="214"/>
      <c r="BFU47" s="214"/>
      <c r="BFV47" s="214"/>
      <c r="BFW47" s="214"/>
      <c r="BFX47" s="214"/>
      <c r="BFY47" s="214"/>
      <c r="BFZ47" s="214"/>
      <c r="BGA47" s="214"/>
      <c r="BGB47" s="214"/>
      <c r="BGC47" s="214"/>
      <c r="BGD47" s="214"/>
      <c r="BGE47" s="214"/>
      <c r="BGF47" s="214"/>
      <c r="BGG47" s="214"/>
      <c r="BGH47" s="214"/>
      <c r="BGI47" s="214"/>
      <c r="BGJ47" s="214"/>
      <c r="BGK47" s="214"/>
      <c r="BGL47" s="214"/>
      <c r="BGM47" s="214"/>
      <c r="BGN47" s="214"/>
      <c r="BGO47" s="214"/>
      <c r="BGP47" s="214"/>
      <c r="BGQ47" s="214"/>
      <c r="BGR47" s="214"/>
      <c r="BGS47" s="214"/>
      <c r="BGT47" s="214"/>
      <c r="BGU47" s="214"/>
      <c r="BGV47" s="214"/>
      <c r="BGW47" s="214"/>
      <c r="BGX47" s="214"/>
      <c r="BGY47" s="214"/>
      <c r="BGZ47" s="214"/>
      <c r="BHA47" s="214"/>
      <c r="BHB47" s="214"/>
      <c r="BHC47" s="214"/>
      <c r="BHD47" s="214"/>
      <c r="BHE47" s="214"/>
      <c r="BHF47" s="214"/>
      <c r="BHG47" s="214"/>
      <c r="BHH47" s="214"/>
      <c r="BHI47" s="214"/>
      <c r="BHJ47" s="214"/>
      <c r="BHK47" s="214"/>
      <c r="BHL47" s="214"/>
      <c r="BHM47" s="214"/>
      <c r="BHN47" s="214"/>
      <c r="BHO47" s="214"/>
      <c r="BHP47" s="214"/>
      <c r="BHQ47" s="214"/>
      <c r="BHR47" s="214"/>
      <c r="BHS47" s="214"/>
      <c r="BHT47" s="214"/>
      <c r="BHU47" s="214"/>
      <c r="BHV47" s="214"/>
      <c r="BHW47" s="214"/>
      <c r="BHX47" s="214"/>
      <c r="BHY47" s="214"/>
      <c r="BHZ47" s="214"/>
      <c r="BIA47" s="214"/>
      <c r="BIB47" s="214"/>
      <c r="BIC47" s="214"/>
      <c r="BID47" s="214"/>
      <c r="BIE47" s="214"/>
      <c r="BIF47" s="214"/>
      <c r="BIG47" s="214"/>
      <c r="BIH47" s="214"/>
      <c r="BII47" s="214"/>
      <c r="BIJ47" s="214"/>
      <c r="BIK47" s="214"/>
      <c r="BIL47" s="214"/>
      <c r="BIM47" s="214"/>
      <c r="BIN47" s="214"/>
      <c r="BIO47" s="214"/>
      <c r="BIP47" s="214"/>
      <c r="BIQ47" s="214"/>
      <c r="BIR47" s="214"/>
      <c r="BIS47" s="214"/>
      <c r="BIT47" s="214"/>
      <c r="BIU47" s="214"/>
      <c r="BIV47" s="214"/>
      <c r="BIW47" s="214"/>
      <c r="BIX47" s="214"/>
      <c r="BIY47" s="214"/>
      <c r="BIZ47" s="214"/>
      <c r="BJA47" s="214"/>
      <c r="BJB47" s="214"/>
      <c r="BJC47" s="214"/>
      <c r="BJD47" s="214"/>
      <c r="BJE47" s="214"/>
      <c r="BJF47" s="214"/>
      <c r="BJG47" s="214"/>
      <c r="BJH47" s="214"/>
      <c r="BJI47" s="214"/>
      <c r="BJJ47" s="214"/>
      <c r="BJK47" s="214"/>
      <c r="BJL47" s="214"/>
      <c r="BJM47" s="214"/>
      <c r="BJN47" s="214"/>
      <c r="BJO47" s="214"/>
      <c r="BJP47" s="214"/>
      <c r="BJQ47" s="214"/>
      <c r="BJR47" s="214"/>
      <c r="BJS47" s="214"/>
      <c r="BJT47" s="214"/>
      <c r="BJU47" s="214"/>
      <c r="BJV47" s="214"/>
      <c r="BJW47" s="214"/>
      <c r="BJX47" s="214"/>
      <c r="BJY47" s="214"/>
      <c r="BJZ47" s="214"/>
      <c r="BKA47" s="214"/>
      <c r="BKB47" s="214"/>
      <c r="BKC47" s="214"/>
      <c r="BKD47" s="214"/>
      <c r="BKE47" s="214"/>
      <c r="BKF47" s="214"/>
      <c r="BKG47" s="214"/>
      <c r="BKH47" s="214"/>
      <c r="BKI47" s="214"/>
      <c r="BKJ47" s="214"/>
      <c r="BKK47" s="214"/>
      <c r="BKL47" s="214"/>
      <c r="BKM47" s="214"/>
      <c r="BKN47" s="214"/>
      <c r="BKO47" s="214"/>
      <c r="BKP47" s="214"/>
      <c r="BKQ47" s="214"/>
      <c r="BKR47" s="214"/>
      <c r="BKS47" s="214"/>
      <c r="BKT47" s="214"/>
      <c r="BKU47" s="214"/>
      <c r="BKV47" s="214"/>
      <c r="BKW47" s="214"/>
      <c r="BKX47" s="214"/>
      <c r="BKY47" s="214"/>
      <c r="BKZ47" s="214"/>
      <c r="BLA47" s="214"/>
      <c r="BLB47" s="214"/>
      <c r="BLC47" s="214"/>
      <c r="BLD47" s="214"/>
      <c r="BLE47" s="214"/>
      <c r="BLF47" s="214"/>
      <c r="BLG47" s="214"/>
      <c r="BLH47" s="214"/>
      <c r="BLI47" s="214"/>
      <c r="BLJ47" s="214"/>
      <c r="BLK47" s="214"/>
      <c r="BLL47" s="214"/>
      <c r="BLM47" s="214"/>
      <c r="BLN47" s="214"/>
      <c r="BLO47" s="214"/>
      <c r="BLP47" s="231"/>
    </row>
    <row r="48" spans="1:1680" s="232" customFormat="1" ht="52.8" x14ac:dyDescent="0.25">
      <c r="A48" s="452"/>
      <c r="B48" s="454"/>
      <c r="C48" s="457"/>
      <c r="D48" s="230" t="s">
        <v>437</v>
      </c>
      <c r="E48" s="234">
        <v>0</v>
      </c>
      <c r="F48" s="235">
        <v>0</v>
      </c>
      <c r="G48" s="222" t="e">
        <f t="shared" ref="G48:G49" si="12">F48/E48*100</f>
        <v>#DIV/0!</v>
      </c>
      <c r="H48" s="461"/>
      <c r="I48" s="441"/>
      <c r="J48" s="441"/>
      <c r="K48" s="438"/>
      <c r="L48" s="441"/>
      <c r="M48" s="443"/>
      <c r="N48" s="443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  <c r="DA48" s="214"/>
      <c r="DB48" s="214"/>
      <c r="DC48" s="214"/>
      <c r="DD48" s="214"/>
      <c r="DE48" s="214"/>
      <c r="DF48" s="214"/>
      <c r="DG48" s="214"/>
      <c r="DH48" s="214"/>
      <c r="DI48" s="214"/>
      <c r="DJ48" s="214"/>
      <c r="DK48" s="214"/>
      <c r="DL48" s="214"/>
      <c r="DM48" s="214"/>
      <c r="DN48" s="214"/>
      <c r="DO48" s="214"/>
      <c r="DP48" s="214"/>
      <c r="DQ48" s="214"/>
      <c r="DR48" s="214"/>
      <c r="DS48" s="214"/>
      <c r="DT48" s="214"/>
      <c r="DU48" s="214"/>
      <c r="DV48" s="214"/>
      <c r="DW48" s="214"/>
      <c r="DX48" s="214"/>
      <c r="DY48" s="214"/>
      <c r="DZ48" s="214"/>
      <c r="EA48" s="214"/>
      <c r="EB48" s="214"/>
      <c r="EC48" s="214"/>
      <c r="ED48" s="214"/>
      <c r="EE48" s="214"/>
      <c r="EF48" s="214"/>
      <c r="EG48" s="214"/>
      <c r="EH48" s="214"/>
      <c r="EI48" s="214"/>
      <c r="EJ48" s="214"/>
      <c r="EK48" s="214"/>
      <c r="EL48" s="214"/>
      <c r="EM48" s="214"/>
      <c r="EN48" s="214"/>
      <c r="EO48" s="214"/>
      <c r="EP48" s="214"/>
      <c r="EQ48" s="214"/>
      <c r="ER48" s="214"/>
      <c r="ES48" s="214"/>
      <c r="ET48" s="214"/>
      <c r="EU48" s="214"/>
      <c r="EV48" s="214"/>
      <c r="EW48" s="214"/>
      <c r="EX48" s="214"/>
      <c r="EY48" s="214"/>
      <c r="EZ48" s="214"/>
      <c r="FA48" s="214"/>
      <c r="FB48" s="214"/>
      <c r="FC48" s="214"/>
      <c r="FD48" s="214"/>
      <c r="FE48" s="214"/>
      <c r="FF48" s="214"/>
      <c r="FG48" s="214"/>
      <c r="FH48" s="214"/>
      <c r="FI48" s="214"/>
      <c r="FJ48" s="214"/>
      <c r="FK48" s="214"/>
      <c r="FL48" s="214"/>
      <c r="FM48" s="214"/>
      <c r="FN48" s="214"/>
      <c r="FO48" s="214"/>
      <c r="FP48" s="214"/>
      <c r="FQ48" s="214"/>
      <c r="FR48" s="214"/>
      <c r="FS48" s="214"/>
      <c r="FT48" s="214"/>
      <c r="FU48" s="214"/>
      <c r="FV48" s="214"/>
      <c r="FW48" s="214"/>
      <c r="FX48" s="214"/>
      <c r="FY48" s="214"/>
      <c r="FZ48" s="214"/>
      <c r="GA48" s="214"/>
      <c r="GB48" s="214"/>
      <c r="GC48" s="214"/>
      <c r="GD48" s="214"/>
      <c r="GE48" s="214"/>
      <c r="GF48" s="214"/>
      <c r="GG48" s="214"/>
      <c r="GH48" s="214"/>
      <c r="GI48" s="214"/>
      <c r="GJ48" s="214"/>
      <c r="GK48" s="214"/>
      <c r="GL48" s="214"/>
      <c r="GM48" s="214"/>
      <c r="GN48" s="214"/>
      <c r="GO48" s="214"/>
      <c r="GP48" s="214"/>
      <c r="GQ48" s="214"/>
      <c r="GR48" s="214"/>
      <c r="GS48" s="214"/>
      <c r="GT48" s="214"/>
      <c r="GU48" s="214"/>
      <c r="GV48" s="214"/>
      <c r="GW48" s="214"/>
      <c r="GX48" s="214"/>
      <c r="GY48" s="214"/>
      <c r="GZ48" s="214"/>
      <c r="HA48" s="214"/>
      <c r="HB48" s="214"/>
      <c r="HC48" s="214"/>
      <c r="HD48" s="214"/>
      <c r="HE48" s="214"/>
      <c r="HF48" s="214"/>
      <c r="HG48" s="214"/>
      <c r="HH48" s="214"/>
      <c r="HI48" s="214"/>
      <c r="HJ48" s="214"/>
      <c r="HK48" s="214"/>
      <c r="HL48" s="214"/>
      <c r="HM48" s="214"/>
      <c r="HN48" s="214"/>
      <c r="HO48" s="214"/>
      <c r="HP48" s="214"/>
      <c r="HQ48" s="214"/>
      <c r="HR48" s="214"/>
      <c r="HS48" s="214"/>
      <c r="HT48" s="214"/>
      <c r="HU48" s="214"/>
      <c r="HV48" s="214"/>
      <c r="HW48" s="214"/>
      <c r="HX48" s="214"/>
      <c r="HY48" s="214"/>
      <c r="HZ48" s="214"/>
      <c r="IA48" s="214"/>
      <c r="IB48" s="214"/>
      <c r="IC48" s="214"/>
      <c r="ID48" s="214"/>
      <c r="IE48" s="214"/>
      <c r="IF48" s="214"/>
      <c r="IG48" s="214"/>
      <c r="IH48" s="214"/>
      <c r="II48" s="214"/>
      <c r="IJ48" s="214"/>
      <c r="IK48" s="214"/>
      <c r="IL48" s="214"/>
      <c r="IM48" s="214"/>
      <c r="IN48" s="214"/>
      <c r="IO48" s="214"/>
      <c r="IP48" s="214"/>
      <c r="IQ48" s="214"/>
      <c r="IR48" s="214"/>
      <c r="IS48" s="214"/>
      <c r="IT48" s="214"/>
      <c r="IU48" s="214"/>
      <c r="IV48" s="214"/>
      <c r="IW48" s="214"/>
      <c r="IX48" s="214"/>
      <c r="IY48" s="214"/>
      <c r="IZ48" s="214"/>
      <c r="JA48" s="214"/>
      <c r="JB48" s="214"/>
      <c r="JC48" s="214"/>
      <c r="JD48" s="214"/>
      <c r="JE48" s="214"/>
      <c r="JF48" s="214"/>
      <c r="JG48" s="214"/>
      <c r="JH48" s="214"/>
      <c r="JI48" s="214"/>
      <c r="JJ48" s="214"/>
      <c r="JK48" s="214"/>
      <c r="JL48" s="214"/>
      <c r="JM48" s="214"/>
      <c r="JN48" s="214"/>
      <c r="JO48" s="214"/>
      <c r="JP48" s="214"/>
      <c r="JQ48" s="214"/>
      <c r="JR48" s="214"/>
      <c r="JS48" s="214"/>
      <c r="JT48" s="214"/>
      <c r="JU48" s="214"/>
      <c r="JV48" s="214"/>
      <c r="JW48" s="214"/>
      <c r="JX48" s="214"/>
      <c r="JY48" s="214"/>
      <c r="JZ48" s="214"/>
      <c r="KA48" s="214"/>
      <c r="KB48" s="214"/>
      <c r="KC48" s="214"/>
      <c r="KD48" s="214"/>
      <c r="KE48" s="214"/>
      <c r="KF48" s="214"/>
      <c r="KG48" s="214"/>
      <c r="KH48" s="214"/>
      <c r="KI48" s="214"/>
      <c r="KJ48" s="214"/>
      <c r="KK48" s="214"/>
      <c r="KL48" s="214"/>
      <c r="KM48" s="214"/>
      <c r="KN48" s="214"/>
      <c r="KO48" s="214"/>
      <c r="KP48" s="214"/>
      <c r="KQ48" s="214"/>
      <c r="KR48" s="214"/>
      <c r="KS48" s="214"/>
      <c r="KT48" s="214"/>
      <c r="KU48" s="214"/>
      <c r="KV48" s="214"/>
      <c r="KW48" s="214"/>
      <c r="KX48" s="214"/>
      <c r="KY48" s="214"/>
      <c r="KZ48" s="214"/>
      <c r="LA48" s="214"/>
      <c r="LB48" s="214"/>
      <c r="LC48" s="214"/>
      <c r="LD48" s="214"/>
      <c r="LE48" s="214"/>
      <c r="LF48" s="214"/>
      <c r="LG48" s="214"/>
      <c r="LH48" s="214"/>
      <c r="LI48" s="214"/>
      <c r="LJ48" s="214"/>
      <c r="LK48" s="214"/>
      <c r="LL48" s="214"/>
      <c r="LM48" s="214"/>
      <c r="LN48" s="214"/>
      <c r="LO48" s="214"/>
      <c r="LP48" s="214"/>
      <c r="LQ48" s="214"/>
      <c r="LR48" s="214"/>
      <c r="LS48" s="214"/>
      <c r="LT48" s="214"/>
      <c r="LU48" s="214"/>
      <c r="LV48" s="214"/>
      <c r="LW48" s="214"/>
      <c r="LX48" s="214"/>
      <c r="LY48" s="214"/>
      <c r="LZ48" s="214"/>
      <c r="MA48" s="214"/>
      <c r="MB48" s="214"/>
      <c r="MC48" s="214"/>
      <c r="MD48" s="214"/>
      <c r="ME48" s="214"/>
      <c r="MF48" s="214"/>
      <c r="MG48" s="214"/>
      <c r="MH48" s="214"/>
      <c r="MI48" s="214"/>
      <c r="MJ48" s="214"/>
      <c r="MK48" s="214"/>
      <c r="ML48" s="214"/>
      <c r="MM48" s="214"/>
      <c r="MN48" s="214"/>
      <c r="MO48" s="214"/>
      <c r="MP48" s="214"/>
      <c r="MQ48" s="214"/>
      <c r="MR48" s="214"/>
      <c r="MS48" s="214"/>
      <c r="MT48" s="214"/>
      <c r="MU48" s="214"/>
      <c r="MV48" s="214"/>
      <c r="MW48" s="214"/>
      <c r="MX48" s="214"/>
      <c r="MY48" s="214"/>
      <c r="MZ48" s="214"/>
      <c r="NA48" s="214"/>
      <c r="NB48" s="214"/>
      <c r="NC48" s="214"/>
      <c r="ND48" s="214"/>
      <c r="NE48" s="214"/>
      <c r="NF48" s="214"/>
      <c r="NG48" s="214"/>
      <c r="NH48" s="214"/>
      <c r="NI48" s="214"/>
      <c r="NJ48" s="214"/>
      <c r="NK48" s="214"/>
      <c r="NL48" s="214"/>
      <c r="NM48" s="214"/>
      <c r="NN48" s="214"/>
      <c r="NO48" s="214"/>
      <c r="NP48" s="214"/>
      <c r="NQ48" s="214"/>
      <c r="NR48" s="214"/>
      <c r="NS48" s="214"/>
      <c r="NT48" s="214"/>
      <c r="NU48" s="214"/>
      <c r="NV48" s="214"/>
      <c r="NW48" s="214"/>
      <c r="NX48" s="214"/>
      <c r="NY48" s="214"/>
      <c r="NZ48" s="214"/>
      <c r="OA48" s="214"/>
      <c r="OB48" s="214"/>
      <c r="OC48" s="214"/>
      <c r="OD48" s="214"/>
      <c r="OE48" s="214"/>
      <c r="OF48" s="214"/>
      <c r="OG48" s="214"/>
      <c r="OH48" s="214"/>
      <c r="OI48" s="214"/>
      <c r="OJ48" s="214"/>
      <c r="OK48" s="214"/>
      <c r="OL48" s="214"/>
      <c r="OM48" s="214"/>
      <c r="ON48" s="214"/>
      <c r="OO48" s="214"/>
      <c r="OP48" s="214"/>
      <c r="OQ48" s="214"/>
      <c r="OR48" s="214"/>
      <c r="OS48" s="214"/>
      <c r="OT48" s="214"/>
      <c r="OU48" s="214"/>
      <c r="OV48" s="214"/>
      <c r="OW48" s="214"/>
      <c r="OX48" s="214"/>
      <c r="OY48" s="214"/>
      <c r="OZ48" s="214"/>
      <c r="PA48" s="214"/>
      <c r="PB48" s="214"/>
      <c r="PC48" s="214"/>
      <c r="PD48" s="214"/>
      <c r="PE48" s="214"/>
      <c r="PF48" s="214"/>
      <c r="PG48" s="214"/>
      <c r="PH48" s="214"/>
      <c r="PI48" s="214"/>
      <c r="PJ48" s="214"/>
      <c r="PK48" s="214"/>
      <c r="PL48" s="214"/>
      <c r="PM48" s="214"/>
      <c r="PN48" s="214"/>
      <c r="PO48" s="214"/>
      <c r="PP48" s="214"/>
      <c r="PQ48" s="214"/>
      <c r="PR48" s="214"/>
      <c r="PS48" s="214"/>
      <c r="PT48" s="214"/>
      <c r="PU48" s="214"/>
      <c r="PV48" s="214"/>
      <c r="PW48" s="214"/>
      <c r="PX48" s="214"/>
      <c r="PY48" s="214"/>
      <c r="PZ48" s="214"/>
      <c r="QA48" s="214"/>
      <c r="QB48" s="214"/>
      <c r="QC48" s="214"/>
      <c r="QD48" s="214"/>
      <c r="QE48" s="214"/>
      <c r="QF48" s="214"/>
      <c r="QG48" s="214"/>
      <c r="QH48" s="214"/>
      <c r="QI48" s="214"/>
      <c r="QJ48" s="214"/>
      <c r="QK48" s="214"/>
      <c r="QL48" s="214"/>
      <c r="QM48" s="214"/>
      <c r="QN48" s="214"/>
      <c r="QO48" s="214"/>
      <c r="QP48" s="214"/>
      <c r="QQ48" s="214"/>
      <c r="QR48" s="214"/>
      <c r="QS48" s="214"/>
      <c r="QT48" s="214"/>
      <c r="QU48" s="214"/>
      <c r="QV48" s="214"/>
      <c r="QW48" s="214"/>
      <c r="QX48" s="214"/>
      <c r="QY48" s="214"/>
      <c r="QZ48" s="214"/>
      <c r="RA48" s="214"/>
      <c r="RB48" s="214"/>
      <c r="RC48" s="214"/>
      <c r="RD48" s="214"/>
      <c r="RE48" s="214"/>
      <c r="RF48" s="214"/>
      <c r="RG48" s="214"/>
      <c r="RH48" s="214"/>
      <c r="RI48" s="214"/>
      <c r="RJ48" s="214"/>
      <c r="RK48" s="214"/>
      <c r="RL48" s="214"/>
      <c r="RM48" s="214"/>
      <c r="RN48" s="214"/>
      <c r="RO48" s="214"/>
      <c r="RP48" s="214"/>
      <c r="RQ48" s="214"/>
      <c r="RR48" s="214"/>
      <c r="RS48" s="214"/>
      <c r="RT48" s="214"/>
      <c r="RU48" s="214"/>
      <c r="RV48" s="214"/>
      <c r="RW48" s="214"/>
      <c r="RX48" s="214"/>
      <c r="RY48" s="214"/>
      <c r="RZ48" s="214"/>
      <c r="SA48" s="214"/>
      <c r="SB48" s="214"/>
      <c r="SC48" s="214"/>
      <c r="SD48" s="214"/>
      <c r="SE48" s="214"/>
      <c r="SF48" s="214"/>
      <c r="SG48" s="214"/>
      <c r="SH48" s="214"/>
      <c r="SI48" s="214"/>
      <c r="SJ48" s="214"/>
      <c r="SK48" s="214"/>
      <c r="SL48" s="214"/>
      <c r="SM48" s="214"/>
      <c r="SN48" s="214"/>
      <c r="SO48" s="214"/>
      <c r="SP48" s="214"/>
      <c r="SQ48" s="214"/>
      <c r="SR48" s="214"/>
      <c r="SS48" s="214"/>
      <c r="ST48" s="214"/>
      <c r="SU48" s="214"/>
      <c r="SV48" s="214"/>
      <c r="SW48" s="214"/>
      <c r="SX48" s="214"/>
      <c r="SY48" s="214"/>
      <c r="SZ48" s="214"/>
      <c r="TA48" s="214"/>
      <c r="TB48" s="214"/>
      <c r="TC48" s="214"/>
      <c r="TD48" s="214"/>
      <c r="TE48" s="214"/>
      <c r="TF48" s="214"/>
      <c r="TG48" s="214"/>
      <c r="TH48" s="214"/>
      <c r="TI48" s="214"/>
      <c r="TJ48" s="214"/>
      <c r="TK48" s="214"/>
      <c r="TL48" s="214"/>
      <c r="TM48" s="214"/>
      <c r="TN48" s="214"/>
      <c r="TO48" s="214"/>
      <c r="TP48" s="214"/>
      <c r="TQ48" s="214"/>
      <c r="TR48" s="214"/>
      <c r="TS48" s="214"/>
      <c r="TT48" s="214"/>
      <c r="TU48" s="214"/>
      <c r="TV48" s="214"/>
      <c r="TW48" s="214"/>
      <c r="TX48" s="214"/>
      <c r="TY48" s="214"/>
      <c r="TZ48" s="214"/>
      <c r="UA48" s="214"/>
      <c r="UB48" s="214"/>
      <c r="UC48" s="214"/>
      <c r="UD48" s="214"/>
      <c r="UE48" s="214"/>
      <c r="UF48" s="214"/>
      <c r="UG48" s="214"/>
      <c r="UH48" s="214"/>
      <c r="UI48" s="214"/>
      <c r="UJ48" s="214"/>
      <c r="UK48" s="214"/>
      <c r="UL48" s="214"/>
      <c r="UM48" s="214"/>
      <c r="UN48" s="214"/>
      <c r="UO48" s="214"/>
      <c r="UP48" s="214"/>
      <c r="UQ48" s="214"/>
      <c r="UR48" s="214"/>
      <c r="US48" s="214"/>
      <c r="UT48" s="214"/>
      <c r="UU48" s="214"/>
      <c r="UV48" s="214"/>
      <c r="UW48" s="214"/>
      <c r="UX48" s="214"/>
      <c r="UY48" s="214"/>
      <c r="UZ48" s="214"/>
      <c r="VA48" s="214"/>
      <c r="VB48" s="214"/>
      <c r="VC48" s="214"/>
      <c r="VD48" s="214"/>
      <c r="VE48" s="214"/>
      <c r="VF48" s="214"/>
      <c r="VG48" s="214"/>
      <c r="VH48" s="214"/>
      <c r="VI48" s="214"/>
      <c r="VJ48" s="214"/>
      <c r="VK48" s="214"/>
      <c r="VL48" s="214"/>
      <c r="VM48" s="214"/>
      <c r="VN48" s="214"/>
      <c r="VO48" s="214"/>
      <c r="VP48" s="214"/>
      <c r="VQ48" s="214"/>
      <c r="VR48" s="214"/>
      <c r="VS48" s="214"/>
      <c r="VT48" s="214"/>
      <c r="VU48" s="214"/>
      <c r="VV48" s="214"/>
      <c r="VW48" s="214"/>
      <c r="VX48" s="214"/>
      <c r="VY48" s="214"/>
      <c r="VZ48" s="214"/>
      <c r="WA48" s="214"/>
      <c r="WB48" s="214"/>
      <c r="WC48" s="214"/>
      <c r="WD48" s="214"/>
      <c r="WE48" s="214"/>
      <c r="WF48" s="214"/>
      <c r="WG48" s="214"/>
      <c r="WH48" s="214"/>
      <c r="WI48" s="214"/>
      <c r="WJ48" s="214"/>
      <c r="WK48" s="214"/>
      <c r="WL48" s="214"/>
      <c r="WM48" s="214"/>
      <c r="WN48" s="214"/>
      <c r="WO48" s="214"/>
      <c r="WP48" s="214"/>
      <c r="WQ48" s="214"/>
      <c r="WR48" s="214"/>
      <c r="WS48" s="214"/>
      <c r="WT48" s="214"/>
      <c r="WU48" s="214"/>
      <c r="WV48" s="214"/>
      <c r="WW48" s="214"/>
      <c r="WX48" s="214"/>
      <c r="WY48" s="214"/>
      <c r="WZ48" s="214"/>
      <c r="XA48" s="214"/>
      <c r="XB48" s="214"/>
      <c r="XC48" s="214"/>
      <c r="XD48" s="214"/>
      <c r="XE48" s="214"/>
      <c r="XF48" s="214"/>
      <c r="XG48" s="214"/>
      <c r="XH48" s="214"/>
      <c r="XI48" s="214"/>
      <c r="XJ48" s="214"/>
      <c r="XK48" s="214"/>
      <c r="XL48" s="214"/>
      <c r="XM48" s="214"/>
      <c r="XN48" s="214"/>
      <c r="XO48" s="214"/>
      <c r="XP48" s="214"/>
      <c r="XQ48" s="214"/>
      <c r="XR48" s="214"/>
      <c r="XS48" s="214"/>
      <c r="XT48" s="214"/>
      <c r="XU48" s="214"/>
      <c r="XV48" s="214"/>
      <c r="XW48" s="214"/>
      <c r="XX48" s="214"/>
      <c r="XY48" s="214"/>
      <c r="XZ48" s="214"/>
      <c r="YA48" s="214"/>
      <c r="YB48" s="214"/>
      <c r="YC48" s="214"/>
      <c r="YD48" s="214"/>
      <c r="YE48" s="214"/>
      <c r="YF48" s="214"/>
      <c r="YG48" s="214"/>
      <c r="YH48" s="214"/>
      <c r="YI48" s="214"/>
      <c r="YJ48" s="214"/>
      <c r="YK48" s="214"/>
      <c r="YL48" s="214"/>
      <c r="YM48" s="214"/>
      <c r="YN48" s="214"/>
      <c r="YO48" s="214"/>
      <c r="YP48" s="214"/>
      <c r="YQ48" s="214"/>
      <c r="YR48" s="214"/>
      <c r="YS48" s="214"/>
      <c r="YT48" s="214"/>
      <c r="YU48" s="214"/>
      <c r="YV48" s="214"/>
      <c r="YW48" s="214"/>
      <c r="YX48" s="214"/>
      <c r="YY48" s="214"/>
      <c r="YZ48" s="214"/>
      <c r="ZA48" s="214"/>
      <c r="ZB48" s="214"/>
      <c r="ZC48" s="214"/>
      <c r="ZD48" s="214"/>
      <c r="ZE48" s="214"/>
      <c r="ZF48" s="214"/>
      <c r="ZG48" s="214"/>
      <c r="ZH48" s="214"/>
      <c r="ZI48" s="214"/>
      <c r="ZJ48" s="214"/>
      <c r="ZK48" s="214"/>
      <c r="ZL48" s="214"/>
      <c r="ZM48" s="214"/>
      <c r="ZN48" s="214"/>
      <c r="ZO48" s="214"/>
      <c r="ZP48" s="214"/>
      <c r="ZQ48" s="214"/>
      <c r="ZR48" s="214"/>
      <c r="ZS48" s="214"/>
      <c r="ZT48" s="214"/>
      <c r="ZU48" s="214"/>
      <c r="ZV48" s="214"/>
      <c r="ZW48" s="214"/>
      <c r="ZX48" s="214"/>
      <c r="ZY48" s="214"/>
      <c r="ZZ48" s="214"/>
      <c r="AAA48" s="214"/>
      <c r="AAB48" s="214"/>
      <c r="AAC48" s="214"/>
      <c r="AAD48" s="214"/>
      <c r="AAE48" s="214"/>
      <c r="AAF48" s="214"/>
      <c r="AAG48" s="214"/>
      <c r="AAH48" s="214"/>
      <c r="AAI48" s="214"/>
      <c r="AAJ48" s="214"/>
      <c r="AAK48" s="214"/>
      <c r="AAL48" s="214"/>
      <c r="AAM48" s="214"/>
      <c r="AAN48" s="214"/>
      <c r="AAO48" s="214"/>
      <c r="AAP48" s="214"/>
      <c r="AAQ48" s="214"/>
      <c r="AAR48" s="214"/>
      <c r="AAS48" s="214"/>
      <c r="AAT48" s="214"/>
      <c r="AAU48" s="214"/>
      <c r="AAV48" s="214"/>
      <c r="AAW48" s="214"/>
      <c r="AAX48" s="214"/>
      <c r="AAY48" s="214"/>
      <c r="AAZ48" s="214"/>
      <c r="ABA48" s="214"/>
      <c r="ABB48" s="214"/>
      <c r="ABC48" s="214"/>
      <c r="ABD48" s="214"/>
      <c r="ABE48" s="214"/>
      <c r="ABF48" s="214"/>
      <c r="ABG48" s="214"/>
      <c r="ABH48" s="214"/>
      <c r="ABI48" s="214"/>
      <c r="ABJ48" s="214"/>
      <c r="ABK48" s="214"/>
      <c r="ABL48" s="214"/>
      <c r="ABM48" s="214"/>
      <c r="ABN48" s="214"/>
      <c r="ABO48" s="214"/>
      <c r="ABP48" s="214"/>
      <c r="ABQ48" s="214"/>
      <c r="ABR48" s="214"/>
      <c r="ABS48" s="214"/>
      <c r="ABT48" s="214"/>
      <c r="ABU48" s="214"/>
      <c r="ABV48" s="214"/>
      <c r="ABW48" s="214"/>
      <c r="ABX48" s="214"/>
      <c r="ABY48" s="214"/>
      <c r="ABZ48" s="214"/>
      <c r="ACA48" s="214"/>
      <c r="ACB48" s="214"/>
      <c r="ACC48" s="214"/>
      <c r="ACD48" s="214"/>
      <c r="ACE48" s="214"/>
      <c r="ACF48" s="214"/>
      <c r="ACG48" s="214"/>
      <c r="ACH48" s="214"/>
      <c r="ACI48" s="214"/>
      <c r="ACJ48" s="214"/>
      <c r="ACK48" s="214"/>
      <c r="ACL48" s="214"/>
      <c r="ACM48" s="214"/>
      <c r="ACN48" s="214"/>
      <c r="ACO48" s="214"/>
      <c r="ACP48" s="214"/>
      <c r="ACQ48" s="214"/>
      <c r="ACR48" s="214"/>
      <c r="ACS48" s="214"/>
      <c r="ACT48" s="214"/>
      <c r="ACU48" s="214"/>
      <c r="ACV48" s="214"/>
      <c r="ACW48" s="214"/>
      <c r="ACX48" s="214"/>
      <c r="ACY48" s="214"/>
      <c r="ACZ48" s="214"/>
      <c r="ADA48" s="214"/>
      <c r="ADB48" s="214"/>
      <c r="ADC48" s="214"/>
      <c r="ADD48" s="214"/>
      <c r="ADE48" s="214"/>
      <c r="ADF48" s="214"/>
      <c r="ADG48" s="214"/>
      <c r="ADH48" s="214"/>
      <c r="ADI48" s="214"/>
      <c r="ADJ48" s="214"/>
      <c r="ADK48" s="214"/>
      <c r="ADL48" s="214"/>
      <c r="ADM48" s="214"/>
      <c r="ADN48" s="214"/>
      <c r="ADO48" s="214"/>
      <c r="ADP48" s="214"/>
      <c r="ADQ48" s="214"/>
      <c r="ADR48" s="214"/>
      <c r="ADS48" s="214"/>
      <c r="ADT48" s="214"/>
      <c r="ADU48" s="214"/>
      <c r="ADV48" s="214"/>
      <c r="ADW48" s="214"/>
      <c r="ADX48" s="214"/>
      <c r="ADY48" s="214"/>
      <c r="ADZ48" s="214"/>
      <c r="AEA48" s="214"/>
      <c r="AEB48" s="214"/>
      <c r="AEC48" s="214"/>
      <c r="AED48" s="214"/>
      <c r="AEE48" s="214"/>
      <c r="AEF48" s="214"/>
      <c r="AEG48" s="214"/>
      <c r="AEH48" s="214"/>
      <c r="AEI48" s="214"/>
      <c r="AEJ48" s="214"/>
      <c r="AEK48" s="214"/>
      <c r="AEL48" s="214"/>
      <c r="AEM48" s="214"/>
      <c r="AEN48" s="214"/>
      <c r="AEO48" s="214"/>
      <c r="AEP48" s="214"/>
      <c r="AEQ48" s="214"/>
      <c r="AER48" s="214"/>
      <c r="AES48" s="214"/>
      <c r="AET48" s="214"/>
      <c r="AEU48" s="214"/>
      <c r="AEV48" s="214"/>
      <c r="AEW48" s="214"/>
      <c r="AEX48" s="214"/>
      <c r="AEY48" s="214"/>
      <c r="AEZ48" s="214"/>
      <c r="AFA48" s="214"/>
      <c r="AFB48" s="214"/>
      <c r="AFC48" s="214"/>
      <c r="AFD48" s="214"/>
      <c r="AFE48" s="214"/>
      <c r="AFF48" s="214"/>
      <c r="AFG48" s="214"/>
      <c r="AFH48" s="214"/>
      <c r="AFI48" s="214"/>
      <c r="AFJ48" s="214"/>
      <c r="AFK48" s="214"/>
      <c r="AFL48" s="214"/>
      <c r="AFM48" s="214"/>
      <c r="AFN48" s="214"/>
      <c r="AFO48" s="214"/>
      <c r="AFP48" s="214"/>
      <c r="AFQ48" s="214"/>
      <c r="AFR48" s="214"/>
      <c r="AFS48" s="214"/>
      <c r="AFT48" s="214"/>
      <c r="AFU48" s="214"/>
      <c r="AFV48" s="214"/>
      <c r="AFW48" s="214"/>
      <c r="AFX48" s="214"/>
      <c r="AFY48" s="214"/>
      <c r="AFZ48" s="214"/>
      <c r="AGA48" s="214"/>
      <c r="AGB48" s="214"/>
      <c r="AGC48" s="214"/>
      <c r="AGD48" s="214"/>
      <c r="AGE48" s="214"/>
      <c r="AGF48" s="214"/>
      <c r="AGG48" s="214"/>
      <c r="AGH48" s="214"/>
      <c r="AGI48" s="214"/>
      <c r="AGJ48" s="214"/>
      <c r="AGK48" s="214"/>
      <c r="AGL48" s="214"/>
      <c r="AGM48" s="214"/>
      <c r="AGN48" s="214"/>
      <c r="AGO48" s="214"/>
      <c r="AGP48" s="214"/>
      <c r="AGQ48" s="214"/>
      <c r="AGR48" s="214"/>
      <c r="AGS48" s="214"/>
      <c r="AGT48" s="214"/>
      <c r="AGU48" s="214"/>
      <c r="AGV48" s="214"/>
      <c r="AGW48" s="214"/>
      <c r="AGX48" s="214"/>
      <c r="AGY48" s="214"/>
      <c r="AGZ48" s="214"/>
      <c r="AHA48" s="214"/>
      <c r="AHB48" s="214"/>
      <c r="AHC48" s="214"/>
      <c r="AHD48" s="214"/>
      <c r="AHE48" s="214"/>
      <c r="AHF48" s="214"/>
      <c r="AHG48" s="214"/>
      <c r="AHH48" s="214"/>
      <c r="AHI48" s="214"/>
      <c r="AHJ48" s="214"/>
      <c r="AHK48" s="214"/>
      <c r="AHL48" s="214"/>
      <c r="AHM48" s="214"/>
      <c r="AHN48" s="214"/>
      <c r="AHO48" s="214"/>
      <c r="AHP48" s="214"/>
      <c r="AHQ48" s="214"/>
      <c r="AHR48" s="214"/>
      <c r="AHS48" s="214"/>
      <c r="AHT48" s="214"/>
      <c r="AHU48" s="214"/>
      <c r="AHV48" s="214"/>
      <c r="AHW48" s="214"/>
      <c r="AHX48" s="214"/>
      <c r="AHY48" s="214"/>
      <c r="AHZ48" s="214"/>
      <c r="AIA48" s="214"/>
      <c r="AIB48" s="214"/>
      <c r="AIC48" s="214"/>
      <c r="AID48" s="214"/>
      <c r="AIE48" s="214"/>
      <c r="AIF48" s="214"/>
      <c r="AIG48" s="214"/>
      <c r="AIH48" s="214"/>
      <c r="AII48" s="214"/>
      <c r="AIJ48" s="214"/>
      <c r="AIK48" s="214"/>
      <c r="AIL48" s="214"/>
      <c r="AIM48" s="214"/>
      <c r="AIN48" s="214"/>
      <c r="AIO48" s="214"/>
      <c r="AIP48" s="214"/>
      <c r="AIQ48" s="214"/>
      <c r="AIR48" s="214"/>
      <c r="AIS48" s="214"/>
      <c r="AIT48" s="214"/>
      <c r="AIU48" s="214"/>
      <c r="AIV48" s="214"/>
      <c r="AIW48" s="214"/>
      <c r="AIX48" s="214"/>
      <c r="AIY48" s="214"/>
      <c r="AIZ48" s="214"/>
      <c r="AJA48" s="214"/>
      <c r="AJB48" s="214"/>
      <c r="AJC48" s="214"/>
      <c r="AJD48" s="214"/>
      <c r="AJE48" s="214"/>
      <c r="AJF48" s="214"/>
      <c r="AJG48" s="214"/>
      <c r="AJH48" s="214"/>
      <c r="AJI48" s="214"/>
      <c r="AJJ48" s="214"/>
      <c r="AJK48" s="214"/>
      <c r="AJL48" s="214"/>
      <c r="AJM48" s="214"/>
      <c r="AJN48" s="214"/>
      <c r="AJO48" s="214"/>
      <c r="AJP48" s="214"/>
      <c r="AJQ48" s="214"/>
      <c r="AJR48" s="214"/>
      <c r="AJS48" s="214"/>
      <c r="AJT48" s="214"/>
      <c r="AJU48" s="214"/>
      <c r="AJV48" s="214"/>
      <c r="AJW48" s="214"/>
      <c r="AJX48" s="214"/>
      <c r="AJY48" s="214"/>
      <c r="AJZ48" s="214"/>
      <c r="AKA48" s="214"/>
      <c r="AKB48" s="214"/>
      <c r="AKC48" s="214"/>
      <c r="AKD48" s="214"/>
      <c r="AKE48" s="214"/>
      <c r="AKF48" s="214"/>
      <c r="AKG48" s="214"/>
      <c r="AKH48" s="214"/>
      <c r="AKI48" s="214"/>
      <c r="AKJ48" s="214"/>
      <c r="AKK48" s="214"/>
      <c r="AKL48" s="214"/>
      <c r="AKM48" s="214"/>
      <c r="AKN48" s="214"/>
      <c r="AKO48" s="214"/>
      <c r="AKP48" s="214"/>
      <c r="AKQ48" s="214"/>
      <c r="AKR48" s="214"/>
      <c r="AKS48" s="214"/>
      <c r="AKT48" s="214"/>
      <c r="AKU48" s="214"/>
      <c r="AKV48" s="214"/>
      <c r="AKW48" s="214"/>
      <c r="AKX48" s="214"/>
      <c r="AKY48" s="214"/>
      <c r="AKZ48" s="214"/>
      <c r="ALA48" s="214"/>
      <c r="ALB48" s="214"/>
      <c r="ALC48" s="214"/>
      <c r="ALD48" s="214"/>
      <c r="ALE48" s="214"/>
      <c r="ALF48" s="214"/>
      <c r="ALG48" s="214"/>
      <c r="ALH48" s="214"/>
      <c r="ALI48" s="214"/>
      <c r="ALJ48" s="214"/>
      <c r="ALK48" s="214"/>
      <c r="ALL48" s="214"/>
      <c r="ALM48" s="214"/>
      <c r="ALN48" s="214"/>
      <c r="ALO48" s="214"/>
      <c r="ALP48" s="214"/>
      <c r="ALQ48" s="214"/>
      <c r="ALR48" s="214"/>
      <c r="ALS48" s="214"/>
      <c r="ALT48" s="214"/>
      <c r="ALU48" s="214"/>
      <c r="ALV48" s="214"/>
      <c r="ALW48" s="214"/>
      <c r="ALX48" s="214"/>
      <c r="ALY48" s="214"/>
      <c r="ALZ48" s="214"/>
      <c r="AMA48" s="214"/>
      <c r="AMB48" s="214"/>
      <c r="AMC48" s="214"/>
      <c r="AMD48" s="214"/>
      <c r="AME48" s="214"/>
      <c r="AMF48" s="214"/>
      <c r="AMG48" s="214"/>
      <c r="AMH48" s="214"/>
      <c r="AMI48" s="214"/>
      <c r="AMJ48" s="214"/>
      <c r="AMK48" s="214"/>
      <c r="AML48" s="214"/>
      <c r="AMM48" s="214"/>
      <c r="AMN48" s="214"/>
      <c r="AMO48" s="214"/>
      <c r="AMP48" s="214"/>
      <c r="AMQ48" s="214"/>
      <c r="AMR48" s="214"/>
      <c r="AMS48" s="214"/>
      <c r="AMT48" s="214"/>
      <c r="AMU48" s="214"/>
      <c r="AMV48" s="214"/>
      <c r="AMW48" s="214"/>
      <c r="AMX48" s="214"/>
      <c r="AMY48" s="214"/>
      <c r="AMZ48" s="214"/>
      <c r="ANA48" s="214"/>
      <c r="ANB48" s="214"/>
      <c r="ANC48" s="214"/>
      <c r="AND48" s="214"/>
      <c r="ANE48" s="214"/>
      <c r="ANF48" s="214"/>
      <c r="ANG48" s="214"/>
      <c r="ANH48" s="214"/>
      <c r="ANI48" s="214"/>
      <c r="ANJ48" s="214"/>
      <c r="ANK48" s="214"/>
      <c r="ANL48" s="214"/>
      <c r="ANM48" s="214"/>
      <c r="ANN48" s="214"/>
      <c r="ANO48" s="214"/>
      <c r="ANP48" s="214"/>
      <c r="ANQ48" s="214"/>
      <c r="ANR48" s="214"/>
      <c r="ANS48" s="214"/>
      <c r="ANT48" s="214"/>
      <c r="ANU48" s="214"/>
      <c r="ANV48" s="214"/>
      <c r="ANW48" s="214"/>
      <c r="ANX48" s="214"/>
      <c r="ANY48" s="214"/>
      <c r="ANZ48" s="214"/>
      <c r="AOA48" s="214"/>
      <c r="AOB48" s="214"/>
      <c r="AOC48" s="214"/>
      <c r="AOD48" s="214"/>
      <c r="AOE48" s="214"/>
      <c r="AOF48" s="214"/>
      <c r="AOG48" s="214"/>
      <c r="AOH48" s="214"/>
      <c r="AOI48" s="214"/>
      <c r="AOJ48" s="214"/>
      <c r="AOK48" s="214"/>
      <c r="AOL48" s="214"/>
      <c r="AOM48" s="214"/>
      <c r="AON48" s="214"/>
      <c r="AOO48" s="214"/>
      <c r="AOP48" s="214"/>
      <c r="AOQ48" s="214"/>
      <c r="AOR48" s="214"/>
      <c r="AOS48" s="214"/>
      <c r="AOT48" s="214"/>
      <c r="AOU48" s="214"/>
      <c r="AOV48" s="214"/>
      <c r="AOW48" s="214"/>
      <c r="AOX48" s="214"/>
      <c r="AOY48" s="214"/>
      <c r="AOZ48" s="214"/>
      <c r="APA48" s="214"/>
      <c r="APB48" s="214"/>
      <c r="APC48" s="214"/>
      <c r="APD48" s="214"/>
      <c r="APE48" s="214"/>
      <c r="APF48" s="214"/>
      <c r="APG48" s="214"/>
      <c r="APH48" s="214"/>
      <c r="API48" s="214"/>
      <c r="APJ48" s="214"/>
      <c r="APK48" s="214"/>
      <c r="APL48" s="214"/>
      <c r="APM48" s="214"/>
      <c r="APN48" s="214"/>
      <c r="APO48" s="214"/>
      <c r="APP48" s="214"/>
      <c r="APQ48" s="214"/>
      <c r="APR48" s="214"/>
      <c r="APS48" s="214"/>
      <c r="APT48" s="214"/>
      <c r="APU48" s="214"/>
      <c r="APV48" s="214"/>
      <c r="APW48" s="214"/>
      <c r="APX48" s="214"/>
      <c r="APY48" s="214"/>
      <c r="APZ48" s="214"/>
      <c r="AQA48" s="214"/>
      <c r="AQB48" s="214"/>
      <c r="AQC48" s="214"/>
      <c r="AQD48" s="214"/>
      <c r="AQE48" s="214"/>
      <c r="AQF48" s="214"/>
      <c r="AQG48" s="214"/>
      <c r="AQH48" s="214"/>
      <c r="AQI48" s="214"/>
      <c r="AQJ48" s="214"/>
      <c r="AQK48" s="214"/>
      <c r="AQL48" s="214"/>
      <c r="AQM48" s="214"/>
      <c r="AQN48" s="214"/>
      <c r="AQO48" s="214"/>
      <c r="AQP48" s="214"/>
      <c r="AQQ48" s="214"/>
      <c r="AQR48" s="214"/>
      <c r="AQS48" s="214"/>
      <c r="AQT48" s="214"/>
      <c r="AQU48" s="214"/>
      <c r="AQV48" s="214"/>
      <c r="AQW48" s="214"/>
      <c r="AQX48" s="214"/>
      <c r="AQY48" s="214"/>
      <c r="AQZ48" s="214"/>
      <c r="ARA48" s="214"/>
      <c r="ARB48" s="214"/>
      <c r="ARC48" s="214"/>
      <c r="ARD48" s="214"/>
      <c r="ARE48" s="214"/>
      <c r="ARF48" s="214"/>
      <c r="ARG48" s="214"/>
      <c r="ARH48" s="214"/>
      <c r="ARI48" s="214"/>
      <c r="ARJ48" s="214"/>
      <c r="ARK48" s="214"/>
      <c r="ARL48" s="214"/>
      <c r="ARM48" s="214"/>
      <c r="ARN48" s="214"/>
      <c r="ARO48" s="214"/>
      <c r="ARP48" s="214"/>
      <c r="ARQ48" s="214"/>
      <c r="ARR48" s="214"/>
      <c r="ARS48" s="214"/>
      <c r="ART48" s="214"/>
      <c r="ARU48" s="214"/>
      <c r="ARV48" s="214"/>
      <c r="ARW48" s="214"/>
      <c r="ARX48" s="214"/>
      <c r="ARY48" s="214"/>
      <c r="ARZ48" s="214"/>
      <c r="ASA48" s="214"/>
      <c r="ASB48" s="214"/>
      <c r="ASC48" s="214"/>
      <c r="ASD48" s="214"/>
      <c r="ASE48" s="214"/>
      <c r="ASF48" s="214"/>
      <c r="ASG48" s="214"/>
      <c r="ASH48" s="214"/>
      <c r="ASI48" s="214"/>
      <c r="ASJ48" s="214"/>
      <c r="ASK48" s="214"/>
      <c r="ASL48" s="214"/>
      <c r="ASM48" s="214"/>
      <c r="ASN48" s="214"/>
      <c r="ASO48" s="214"/>
      <c r="ASP48" s="214"/>
      <c r="ASQ48" s="214"/>
      <c r="ASR48" s="214"/>
      <c r="ASS48" s="214"/>
      <c r="AST48" s="214"/>
      <c r="ASU48" s="214"/>
      <c r="ASV48" s="214"/>
      <c r="ASW48" s="214"/>
      <c r="ASX48" s="214"/>
      <c r="ASY48" s="214"/>
      <c r="ASZ48" s="214"/>
      <c r="ATA48" s="214"/>
      <c r="ATB48" s="214"/>
      <c r="ATC48" s="214"/>
      <c r="ATD48" s="214"/>
      <c r="ATE48" s="214"/>
      <c r="ATF48" s="214"/>
      <c r="ATG48" s="214"/>
      <c r="ATH48" s="214"/>
      <c r="ATI48" s="214"/>
      <c r="ATJ48" s="214"/>
      <c r="ATK48" s="214"/>
      <c r="ATL48" s="214"/>
      <c r="ATM48" s="214"/>
      <c r="ATN48" s="214"/>
      <c r="ATO48" s="214"/>
      <c r="ATP48" s="214"/>
      <c r="ATQ48" s="214"/>
      <c r="ATR48" s="214"/>
      <c r="ATS48" s="214"/>
      <c r="ATT48" s="214"/>
      <c r="ATU48" s="214"/>
      <c r="ATV48" s="214"/>
      <c r="ATW48" s="214"/>
      <c r="ATX48" s="214"/>
      <c r="ATY48" s="214"/>
      <c r="ATZ48" s="214"/>
      <c r="AUA48" s="214"/>
      <c r="AUB48" s="214"/>
      <c r="AUC48" s="214"/>
      <c r="AUD48" s="214"/>
      <c r="AUE48" s="214"/>
      <c r="AUF48" s="214"/>
      <c r="AUG48" s="214"/>
      <c r="AUH48" s="214"/>
      <c r="AUI48" s="214"/>
      <c r="AUJ48" s="214"/>
      <c r="AUK48" s="214"/>
      <c r="AUL48" s="214"/>
      <c r="AUM48" s="214"/>
      <c r="AUN48" s="214"/>
      <c r="AUO48" s="214"/>
      <c r="AUP48" s="214"/>
      <c r="AUQ48" s="214"/>
      <c r="AUR48" s="214"/>
      <c r="AUS48" s="214"/>
      <c r="AUT48" s="214"/>
      <c r="AUU48" s="214"/>
      <c r="AUV48" s="214"/>
      <c r="AUW48" s="214"/>
      <c r="AUX48" s="214"/>
      <c r="AUY48" s="214"/>
      <c r="AUZ48" s="214"/>
      <c r="AVA48" s="214"/>
      <c r="AVB48" s="214"/>
      <c r="AVC48" s="214"/>
      <c r="AVD48" s="214"/>
      <c r="AVE48" s="214"/>
      <c r="AVF48" s="214"/>
      <c r="AVG48" s="214"/>
      <c r="AVH48" s="214"/>
      <c r="AVI48" s="214"/>
      <c r="AVJ48" s="214"/>
      <c r="AVK48" s="214"/>
      <c r="AVL48" s="214"/>
      <c r="AVM48" s="214"/>
      <c r="AVN48" s="214"/>
      <c r="AVO48" s="214"/>
      <c r="AVP48" s="214"/>
      <c r="AVQ48" s="214"/>
      <c r="AVR48" s="214"/>
      <c r="AVS48" s="214"/>
      <c r="AVT48" s="214"/>
      <c r="AVU48" s="214"/>
      <c r="AVV48" s="214"/>
      <c r="AVW48" s="214"/>
      <c r="AVX48" s="214"/>
      <c r="AVY48" s="214"/>
      <c r="AVZ48" s="214"/>
      <c r="AWA48" s="214"/>
      <c r="AWB48" s="214"/>
      <c r="AWC48" s="214"/>
      <c r="AWD48" s="214"/>
      <c r="AWE48" s="214"/>
      <c r="AWF48" s="214"/>
      <c r="AWG48" s="214"/>
      <c r="AWH48" s="214"/>
      <c r="AWI48" s="214"/>
      <c r="AWJ48" s="214"/>
      <c r="AWK48" s="214"/>
      <c r="AWL48" s="214"/>
      <c r="AWM48" s="214"/>
      <c r="AWN48" s="214"/>
      <c r="AWO48" s="214"/>
      <c r="AWP48" s="214"/>
      <c r="AWQ48" s="214"/>
      <c r="AWR48" s="214"/>
      <c r="AWS48" s="214"/>
      <c r="AWT48" s="214"/>
      <c r="AWU48" s="214"/>
      <c r="AWV48" s="214"/>
      <c r="AWW48" s="214"/>
      <c r="AWX48" s="214"/>
      <c r="AWY48" s="214"/>
      <c r="AWZ48" s="214"/>
      <c r="AXA48" s="214"/>
      <c r="AXB48" s="214"/>
      <c r="AXC48" s="214"/>
      <c r="AXD48" s="214"/>
      <c r="AXE48" s="214"/>
      <c r="AXF48" s="214"/>
      <c r="AXG48" s="214"/>
      <c r="AXH48" s="214"/>
      <c r="AXI48" s="214"/>
      <c r="AXJ48" s="214"/>
      <c r="AXK48" s="214"/>
      <c r="AXL48" s="214"/>
      <c r="AXM48" s="214"/>
      <c r="AXN48" s="214"/>
      <c r="AXO48" s="214"/>
      <c r="AXP48" s="214"/>
      <c r="AXQ48" s="214"/>
      <c r="AXR48" s="214"/>
      <c r="AXS48" s="214"/>
      <c r="AXT48" s="214"/>
      <c r="AXU48" s="214"/>
      <c r="AXV48" s="214"/>
      <c r="AXW48" s="214"/>
      <c r="AXX48" s="214"/>
      <c r="AXY48" s="214"/>
      <c r="AXZ48" s="214"/>
      <c r="AYA48" s="214"/>
      <c r="AYB48" s="214"/>
      <c r="AYC48" s="214"/>
      <c r="AYD48" s="214"/>
      <c r="AYE48" s="214"/>
      <c r="AYF48" s="214"/>
      <c r="AYG48" s="214"/>
      <c r="AYH48" s="214"/>
      <c r="AYI48" s="214"/>
      <c r="AYJ48" s="214"/>
      <c r="AYK48" s="214"/>
      <c r="AYL48" s="214"/>
      <c r="AYM48" s="214"/>
      <c r="AYN48" s="214"/>
      <c r="AYO48" s="214"/>
      <c r="AYP48" s="214"/>
      <c r="AYQ48" s="214"/>
      <c r="AYR48" s="214"/>
      <c r="AYS48" s="214"/>
      <c r="AYT48" s="214"/>
      <c r="AYU48" s="214"/>
      <c r="AYV48" s="214"/>
      <c r="AYW48" s="214"/>
      <c r="AYX48" s="214"/>
      <c r="AYY48" s="214"/>
      <c r="AYZ48" s="214"/>
      <c r="AZA48" s="214"/>
      <c r="AZB48" s="214"/>
      <c r="AZC48" s="214"/>
      <c r="AZD48" s="214"/>
      <c r="AZE48" s="214"/>
      <c r="AZF48" s="214"/>
      <c r="AZG48" s="214"/>
      <c r="AZH48" s="214"/>
      <c r="AZI48" s="214"/>
      <c r="AZJ48" s="214"/>
      <c r="AZK48" s="214"/>
      <c r="AZL48" s="214"/>
      <c r="AZM48" s="214"/>
      <c r="AZN48" s="214"/>
      <c r="AZO48" s="214"/>
      <c r="AZP48" s="214"/>
      <c r="AZQ48" s="214"/>
      <c r="AZR48" s="214"/>
      <c r="AZS48" s="214"/>
      <c r="AZT48" s="214"/>
      <c r="AZU48" s="214"/>
      <c r="AZV48" s="214"/>
      <c r="AZW48" s="214"/>
      <c r="AZX48" s="214"/>
      <c r="AZY48" s="214"/>
      <c r="AZZ48" s="214"/>
      <c r="BAA48" s="214"/>
      <c r="BAB48" s="214"/>
      <c r="BAC48" s="214"/>
      <c r="BAD48" s="214"/>
      <c r="BAE48" s="214"/>
      <c r="BAF48" s="214"/>
      <c r="BAG48" s="214"/>
      <c r="BAH48" s="214"/>
      <c r="BAI48" s="214"/>
      <c r="BAJ48" s="214"/>
      <c r="BAK48" s="214"/>
      <c r="BAL48" s="214"/>
      <c r="BAM48" s="214"/>
      <c r="BAN48" s="214"/>
      <c r="BAO48" s="214"/>
      <c r="BAP48" s="214"/>
      <c r="BAQ48" s="214"/>
      <c r="BAR48" s="214"/>
      <c r="BAS48" s="214"/>
      <c r="BAT48" s="214"/>
      <c r="BAU48" s="214"/>
      <c r="BAV48" s="214"/>
      <c r="BAW48" s="214"/>
      <c r="BAX48" s="214"/>
      <c r="BAY48" s="214"/>
      <c r="BAZ48" s="214"/>
      <c r="BBA48" s="214"/>
      <c r="BBB48" s="214"/>
      <c r="BBC48" s="214"/>
      <c r="BBD48" s="214"/>
      <c r="BBE48" s="214"/>
      <c r="BBF48" s="214"/>
      <c r="BBG48" s="214"/>
      <c r="BBH48" s="214"/>
      <c r="BBI48" s="214"/>
      <c r="BBJ48" s="214"/>
      <c r="BBK48" s="214"/>
      <c r="BBL48" s="214"/>
      <c r="BBM48" s="214"/>
      <c r="BBN48" s="214"/>
      <c r="BBO48" s="214"/>
      <c r="BBP48" s="214"/>
      <c r="BBQ48" s="214"/>
      <c r="BBR48" s="214"/>
      <c r="BBS48" s="214"/>
      <c r="BBT48" s="214"/>
      <c r="BBU48" s="214"/>
      <c r="BBV48" s="214"/>
      <c r="BBW48" s="214"/>
      <c r="BBX48" s="214"/>
      <c r="BBY48" s="214"/>
      <c r="BBZ48" s="214"/>
      <c r="BCA48" s="214"/>
      <c r="BCB48" s="214"/>
      <c r="BCC48" s="214"/>
      <c r="BCD48" s="214"/>
      <c r="BCE48" s="214"/>
      <c r="BCF48" s="214"/>
      <c r="BCG48" s="214"/>
      <c r="BCH48" s="214"/>
      <c r="BCI48" s="214"/>
      <c r="BCJ48" s="214"/>
      <c r="BCK48" s="214"/>
      <c r="BCL48" s="214"/>
      <c r="BCM48" s="214"/>
      <c r="BCN48" s="214"/>
      <c r="BCO48" s="214"/>
      <c r="BCP48" s="214"/>
      <c r="BCQ48" s="214"/>
      <c r="BCR48" s="214"/>
      <c r="BCS48" s="214"/>
      <c r="BCT48" s="214"/>
      <c r="BCU48" s="214"/>
      <c r="BCV48" s="214"/>
      <c r="BCW48" s="214"/>
      <c r="BCX48" s="214"/>
      <c r="BCY48" s="214"/>
      <c r="BCZ48" s="214"/>
      <c r="BDA48" s="214"/>
      <c r="BDB48" s="214"/>
      <c r="BDC48" s="214"/>
      <c r="BDD48" s="214"/>
      <c r="BDE48" s="214"/>
      <c r="BDF48" s="214"/>
      <c r="BDG48" s="214"/>
      <c r="BDH48" s="214"/>
      <c r="BDI48" s="214"/>
      <c r="BDJ48" s="214"/>
      <c r="BDK48" s="214"/>
      <c r="BDL48" s="214"/>
      <c r="BDM48" s="214"/>
      <c r="BDN48" s="214"/>
      <c r="BDO48" s="214"/>
      <c r="BDP48" s="214"/>
      <c r="BDQ48" s="214"/>
      <c r="BDR48" s="214"/>
      <c r="BDS48" s="214"/>
      <c r="BDT48" s="214"/>
      <c r="BDU48" s="214"/>
      <c r="BDV48" s="214"/>
      <c r="BDW48" s="214"/>
      <c r="BDX48" s="214"/>
      <c r="BDY48" s="214"/>
      <c r="BDZ48" s="214"/>
      <c r="BEA48" s="214"/>
      <c r="BEB48" s="214"/>
      <c r="BEC48" s="214"/>
      <c r="BED48" s="214"/>
      <c r="BEE48" s="214"/>
      <c r="BEF48" s="214"/>
      <c r="BEG48" s="214"/>
      <c r="BEH48" s="214"/>
      <c r="BEI48" s="214"/>
      <c r="BEJ48" s="214"/>
      <c r="BEK48" s="214"/>
      <c r="BEL48" s="214"/>
      <c r="BEM48" s="214"/>
      <c r="BEN48" s="214"/>
      <c r="BEO48" s="214"/>
      <c r="BEP48" s="214"/>
      <c r="BEQ48" s="214"/>
      <c r="BER48" s="214"/>
      <c r="BES48" s="214"/>
      <c r="BET48" s="214"/>
      <c r="BEU48" s="214"/>
      <c r="BEV48" s="214"/>
      <c r="BEW48" s="214"/>
      <c r="BEX48" s="214"/>
      <c r="BEY48" s="214"/>
      <c r="BEZ48" s="214"/>
      <c r="BFA48" s="214"/>
      <c r="BFB48" s="214"/>
      <c r="BFC48" s="214"/>
      <c r="BFD48" s="214"/>
      <c r="BFE48" s="214"/>
      <c r="BFF48" s="214"/>
      <c r="BFG48" s="214"/>
      <c r="BFH48" s="214"/>
      <c r="BFI48" s="214"/>
      <c r="BFJ48" s="214"/>
      <c r="BFK48" s="214"/>
      <c r="BFL48" s="214"/>
      <c r="BFM48" s="214"/>
      <c r="BFN48" s="214"/>
      <c r="BFO48" s="214"/>
      <c r="BFP48" s="214"/>
      <c r="BFQ48" s="214"/>
      <c r="BFR48" s="214"/>
      <c r="BFS48" s="214"/>
      <c r="BFT48" s="214"/>
      <c r="BFU48" s="214"/>
      <c r="BFV48" s="214"/>
      <c r="BFW48" s="214"/>
      <c r="BFX48" s="214"/>
      <c r="BFY48" s="214"/>
      <c r="BFZ48" s="214"/>
      <c r="BGA48" s="214"/>
      <c r="BGB48" s="214"/>
      <c r="BGC48" s="214"/>
      <c r="BGD48" s="214"/>
      <c r="BGE48" s="214"/>
      <c r="BGF48" s="214"/>
      <c r="BGG48" s="214"/>
      <c r="BGH48" s="214"/>
      <c r="BGI48" s="214"/>
      <c r="BGJ48" s="214"/>
      <c r="BGK48" s="214"/>
      <c r="BGL48" s="214"/>
      <c r="BGM48" s="214"/>
      <c r="BGN48" s="214"/>
      <c r="BGO48" s="214"/>
      <c r="BGP48" s="214"/>
      <c r="BGQ48" s="214"/>
      <c r="BGR48" s="214"/>
      <c r="BGS48" s="214"/>
      <c r="BGT48" s="214"/>
      <c r="BGU48" s="214"/>
      <c r="BGV48" s="214"/>
      <c r="BGW48" s="214"/>
      <c r="BGX48" s="214"/>
      <c r="BGY48" s="214"/>
      <c r="BGZ48" s="214"/>
      <c r="BHA48" s="214"/>
      <c r="BHB48" s="214"/>
      <c r="BHC48" s="214"/>
      <c r="BHD48" s="214"/>
      <c r="BHE48" s="214"/>
      <c r="BHF48" s="214"/>
      <c r="BHG48" s="214"/>
      <c r="BHH48" s="214"/>
      <c r="BHI48" s="214"/>
      <c r="BHJ48" s="214"/>
      <c r="BHK48" s="214"/>
      <c r="BHL48" s="214"/>
      <c r="BHM48" s="214"/>
      <c r="BHN48" s="214"/>
      <c r="BHO48" s="214"/>
      <c r="BHP48" s="214"/>
      <c r="BHQ48" s="214"/>
      <c r="BHR48" s="214"/>
      <c r="BHS48" s="214"/>
      <c r="BHT48" s="214"/>
      <c r="BHU48" s="214"/>
      <c r="BHV48" s="214"/>
      <c r="BHW48" s="214"/>
      <c r="BHX48" s="214"/>
      <c r="BHY48" s="214"/>
      <c r="BHZ48" s="214"/>
      <c r="BIA48" s="214"/>
      <c r="BIB48" s="214"/>
      <c r="BIC48" s="214"/>
      <c r="BID48" s="214"/>
      <c r="BIE48" s="214"/>
      <c r="BIF48" s="214"/>
      <c r="BIG48" s="214"/>
      <c r="BIH48" s="214"/>
      <c r="BII48" s="214"/>
      <c r="BIJ48" s="214"/>
      <c r="BIK48" s="214"/>
      <c r="BIL48" s="214"/>
      <c r="BIM48" s="214"/>
      <c r="BIN48" s="214"/>
      <c r="BIO48" s="214"/>
      <c r="BIP48" s="214"/>
      <c r="BIQ48" s="214"/>
      <c r="BIR48" s="214"/>
      <c r="BIS48" s="214"/>
      <c r="BIT48" s="214"/>
      <c r="BIU48" s="214"/>
      <c r="BIV48" s="214"/>
      <c r="BIW48" s="214"/>
      <c r="BIX48" s="214"/>
      <c r="BIY48" s="214"/>
      <c r="BIZ48" s="214"/>
      <c r="BJA48" s="214"/>
      <c r="BJB48" s="214"/>
      <c r="BJC48" s="214"/>
      <c r="BJD48" s="214"/>
      <c r="BJE48" s="214"/>
      <c r="BJF48" s="214"/>
      <c r="BJG48" s="214"/>
      <c r="BJH48" s="214"/>
      <c r="BJI48" s="214"/>
      <c r="BJJ48" s="214"/>
      <c r="BJK48" s="214"/>
      <c r="BJL48" s="214"/>
      <c r="BJM48" s="214"/>
      <c r="BJN48" s="214"/>
      <c r="BJO48" s="214"/>
      <c r="BJP48" s="214"/>
      <c r="BJQ48" s="214"/>
      <c r="BJR48" s="214"/>
      <c r="BJS48" s="214"/>
      <c r="BJT48" s="214"/>
      <c r="BJU48" s="214"/>
      <c r="BJV48" s="214"/>
      <c r="BJW48" s="214"/>
      <c r="BJX48" s="214"/>
      <c r="BJY48" s="214"/>
      <c r="BJZ48" s="214"/>
      <c r="BKA48" s="214"/>
      <c r="BKB48" s="214"/>
      <c r="BKC48" s="214"/>
      <c r="BKD48" s="214"/>
      <c r="BKE48" s="214"/>
      <c r="BKF48" s="214"/>
      <c r="BKG48" s="214"/>
      <c r="BKH48" s="214"/>
      <c r="BKI48" s="214"/>
      <c r="BKJ48" s="214"/>
      <c r="BKK48" s="214"/>
      <c r="BKL48" s="214"/>
      <c r="BKM48" s="214"/>
      <c r="BKN48" s="214"/>
      <c r="BKO48" s="214"/>
      <c r="BKP48" s="214"/>
      <c r="BKQ48" s="214"/>
      <c r="BKR48" s="214"/>
      <c r="BKS48" s="214"/>
      <c r="BKT48" s="214"/>
      <c r="BKU48" s="214"/>
      <c r="BKV48" s="214"/>
      <c r="BKW48" s="214"/>
      <c r="BKX48" s="214"/>
      <c r="BKY48" s="214"/>
      <c r="BKZ48" s="214"/>
      <c r="BLA48" s="214"/>
      <c r="BLB48" s="214"/>
      <c r="BLC48" s="214"/>
      <c r="BLD48" s="214"/>
      <c r="BLE48" s="214"/>
      <c r="BLF48" s="214"/>
      <c r="BLG48" s="214"/>
      <c r="BLH48" s="214"/>
      <c r="BLI48" s="214"/>
      <c r="BLJ48" s="214"/>
      <c r="BLK48" s="214"/>
      <c r="BLL48" s="214"/>
      <c r="BLM48" s="214"/>
      <c r="BLN48" s="214"/>
      <c r="BLO48" s="214"/>
      <c r="BLP48" s="231"/>
    </row>
    <row r="49" spans="1:1680" s="232" customFormat="1" ht="20.25" customHeight="1" x14ac:dyDescent="0.25">
      <c r="A49" s="452"/>
      <c r="B49" s="454"/>
      <c r="C49" s="457"/>
      <c r="D49" s="230" t="s">
        <v>43</v>
      </c>
      <c r="E49" s="234">
        <v>0</v>
      </c>
      <c r="F49" s="235">
        <v>0</v>
      </c>
      <c r="G49" s="222" t="e">
        <f t="shared" si="12"/>
        <v>#DIV/0!</v>
      </c>
      <c r="H49" s="439">
        <v>18</v>
      </c>
      <c r="I49" s="439" t="s">
        <v>488</v>
      </c>
      <c r="J49" s="439">
        <v>100</v>
      </c>
      <c r="K49" s="436">
        <v>100</v>
      </c>
      <c r="L49" s="439">
        <f>K49/J49*100</f>
        <v>100</v>
      </c>
      <c r="M49" s="443" t="s">
        <v>489</v>
      </c>
      <c r="N49" s="443" t="s">
        <v>490</v>
      </c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  <c r="DA49" s="214"/>
      <c r="DB49" s="214"/>
      <c r="DC49" s="214"/>
      <c r="DD49" s="214"/>
      <c r="DE49" s="214"/>
      <c r="DF49" s="214"/>
      <c r="DG49" s="214"/>
      <c r="DH49" s="214"/>
      <c r="DI49" s="214"/>
      <c r="DJ49" s="214"/>
      <c r="DK49" s="214"/>
      <c r="DL49" s="214"/>
      <c r="DM49" s="214"/>
      <c r="DN49" s="214"/>
      <c r="DO49" s="214"/>
      <c r="DP49" s="214"/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4"/>
      <c r="EN49" s="214"/>
      <c r="EO49" s="214"/>
      <c r="EP49" s="214"/>
      <c r="EQ49" s="214"/>
      <c r="ER49" s="214"/>
      <c r="ES49" s="214"/>
      <c r="ET49" s="214"/>
      <c r="EU49" s="214"/>
      <c r="EV49" s="214"/>
      <c r="EW49" s="214"/>
      <c r="EX49" s="214"/>
      <c r="EY49" s="214"/>
      <c r="EZ49" s="214"/>
      <c r="FA49" s="214"/>
      <c r="FB49" s="214"/>
      <c r="FC49" s="214"/>
      <c r="FD49" s="214"/>
      <c r="FE49" s="214"/>
      <c r="FF49" s="214"/>
      <c r="FG49" s="214"/>
      <c r="FH49" s="214"/>
      <c r="FI49" s="214"/>
      <c r="FJ49" s="214"/>
      <c r="FK49" s="214"/>
      <c r="FL49" s="214"/>
      <c r="FM49" s="214"/>
      <c r="FN49" s="214"/>
      <c r="FO49" s="214"/>
      <c r="FP49" s="214"/>
      <c r="FQ49" s="214"/>
      <c r="FR49" s="214"/>
      <c r="FS49" s="214"/>
      <c r="FT49" s="214"/>
      <c r="FU49" s="214"/>
      <c r="FV49" s="214"/>
      <c r="FW49" s="214"/>
      <c r="FX49" s="214"/>
      <c r="FY49" s="214"/>
      <c r="FZ49" s="214"/>
      <c r="GA49" s="214"/>
      <c r="GB49" s="214"/>
      <c r="GC49" s="214"/>
      <c r="GD49" s="214"/>
      <c r="GE49" s="214"/>
      <c r="GF49" s="214"/>
      <c r="GG49" s="214"/>
      <c r="GH49" s="214"/>
      <c r="GI49" s="214"/>
      <c r="GJ49" s="214"/>
      <c r="GK49" s="214"/>
      <c r="GL49" s="214"/>
      <c r="GM49" s="214"/>
      <c r="GN49" s="214"/>
      <c r="GO49" s="214"/>
      <c r="GP49" s="214"/>
      <c r="GQ49" s="214"/>
      <c r="GR49" s="214"/>
      <c r="GS49" s="214"/>
      <c r="GT49" s="214"/>
      <c r="GU49" s="214"/>
      <c r="GV49" s="214"/>
      <c r="GW49" s="214"/>
      <c r="GX49" s="214"/>
      <c r="GY49" s="214"/>
      <c r="GZ49" s="214"/>
      <c r="HA49" s="214"/>
      <c r="HB49" s="214"/>
      <c r="HC49" s="214"/>
      <c r="HD49" s="214"/>
      <c r="HE49" s="214"/>
      <c r="HF49" s="214"/>
      <c r="HG49" s="214"/>
      <c r="HH49" s="214"/>
      <c r="HI49" s="214"/>
      <c r="HJ49" s="214"/>
      <c r="HK49" s="214"/>
      <c r="HL49" s="214"/>
      <c r="HM49" s="214"/>
      <c r="HN49" s="214"/>
      <c r="HO49" s="214"/>
      <c r="HP49" s="214"/>
      <c r="HQ49" s="214"/>
      <c r="HR49" s="214"/>
      <c r="HS49" s="214"/>
      <c r="HT49" s="214"/>
      <c r="HU49" s="214"/>
      <c r="HV49" s="214"/>
      <c r="HW49" s="214"/>
      <c r="HX49" s="214"/>
      <c r="HY49" s="214"/>
      <c r="HZ49" s="214"/>
      <c r="IA49" s="214"/>
      <c r="IB49" s="214"/>
      <c r="IC49" s="214"/>
      <c r="ID49" s="214"/>
      <c r="IE49" s="214"/>
      <c r="IF49" s="214"/>
      <c r="IG49" s="214"/>
      <c r="IH49" s="214"/>
      <c r="II49" s="214"/>
      <c r="IJ49" s="214"/>
      <c r="IK49" s="214"/>
      <c r="IL49" s="214"/>
      <c r="IM49" s="214"/>
      <c r="IN49" s="214"/>
      <c r="IO49" s="214"/>
      <c r="IP49" s="214"/>
      <c r="IQ49" s="214"/>
      <c r="IR49" s="214"/>
      <c r="IS49" s="214"/>
      <c r="IT49" s="214"/>
      <c r="IU49" s="214"/>
      <c r="IV49" s="214"/>
      <c r="IW49" s="214"/>
      <c r="IX49" s="214"/>
      <c r="IY49" s="214"/>
      <c r="IZ49" s="214"/>
      <c r="JA49" s="214"/>
      <c r="JB49" s="214"/>
      <c r="JC49" s="214"/>
      <c r="JD49" s="214"/>
      <c r="JE49" s="214"/>
      <c r="JF49" s="214"/>
      <c r="JG49" s="214"/>
      <c r="JH49" s="214"/>
      <c r="JI49" s="214"/>
      <c r="JJ49" s="214"/>
      <c r="JK49" s="214"/>
      <c r="JL49" s="214"/>
      <c r="JM49" s="214"/>
      <c r="JN49" s="214"/>
      <c r="JO49" s="214"/>
      <c r="JP49" s="214"/>
      <c r="JQ49" s="214"/>
      <c r="JR49" s="214"/>
      <c r="JS49" s="214"/>
      <c r="JT49" s="214"/>
      <c r="JU49" s="214"/>
      <c r="JV49" s="214"/>
      <c r="JW49" s="214"/>
      <c r="JX49" s="214"/>
      <c r="JY49" s="214"/>
      <c r="JZ49" s="214"/>
      <c r="KA49" s="214"/>
      <c r="KB49" s="214"/>
      <c r="KC49" s="214"/>
      <c r="KD49" s="214"/>
      <c r="KE49" s="214"/>
      <c r="KF49" s="214"/>
      <c r="KG49" s="214"/>
      <c r="KH49" s="214"/>
      <c r="KI49" s="214"/>
      <c r="KJ49" s="214"/>
      <c r="KK49" s="214"/>
      <c r="KL49" s="214"/>
      <c r="KM49" s="214"/>
      <c r="KN49" s="214"/>
      <c r="KO49" s="214"/>
      <c r="KP49" s="214"/>
      <c r="KQ49" s="214"/>
      <c r="KR49" s="214"/>
      <c r="KS49" s="214"/>
      <c r="KT49" s="214"/>
      <c r="KU49" s="214"/>
      <c r="KV49" s="214"/>
      <c r="KW49" s="214"/>
      <c r="KX49" s="214"/>
      <c r="KY49" s="214"/>
      <c r="KZ49" s="214"/>
      <c r="LA49" s="214"/>
      <c r="LB49" s="214"/>
      <c r="LC49" s="214"/>
      <c r="LD49" s="214"/>
      <c r="LE49" s="214"/>
      <c r="LF49" s="214"/>
      <c r="LG49" s="214"/>
      <c r="LH49" s="214"/>
      <c r="LI49" s="214"/>
      <c r="LJ49" s="214"/>
      <c r="LK49" s="214"/>
      <c r="LL49" s="214"/>
      <c r="LM49" s="214"/>
      <c r="LN49" s="214"/>
      <c r="LO49" s="214"/>
      <c r="LP49" s="214"/>
      <c r="LQ49" s="214"/>
      <c r="LR49" s="214"/>
      <c r="LS49" s="214"/>
      <c r="LT49" s="214"/>
      <c r="LU49" s="214"/>
      <c r="LV49" s="214"/>
      <c r="LW49" s="214"/>
      <c r="LX49" s="214"/>
      <c r="LY49" s="214"/>
      <c r="LZ49" s="214"/>
      <c r="MA49" s="214"/>
      <c r="MB49" s="214"/>
      <c r="MC49" s="214"/>
      <c r="MD49" s="214"/>
      <c r="ME49" s="214"/>
      <c r="MF49" s="214"/>
      <c r="MG49" s="214"/>
      <c r="MH49" s="214"/>
      <c r="MI49" s="214"/>
      <c r="MJ49" s="214"/>
      <c r="MK49" s="214"/>
      <c r="ML49" s="214"/>
      <c r="MM49" s="214"/>
      <c r="MN49" s="214"/>
      <c r="MO49" s="214"/>
      <c r="MP49" s="214"/>
      <c r="MQ49" s="214"/>
      <c r="MR49" s="214"/>
      <c r="MS49" s="214"/>
      <c r="MT49" s="214"/>
      <c r="MU49" s="214"/>
      <c r="MV49" s="214"/>
      <c r="MW49" s="214"/>
      <c r="MX49" s="214"/>
      <c r="MY49" s="214"/>
      <c r="MZ49" s="214"/>
      <c r="NA49" s="214"/>
      <c r="NB49" s="214"/>
      <c r="NC49" s="214"/>
      <c r="ND49" s="214"/>
      <c r="NE49" s="214"/>
      <c r="NF49" s="214"/>
      <c r="NG49" s="214"/>
      <c r="NH49" s="214"/>
      <c r="NI49" s="214"/>
      <c r="NJ49" s="214"/>
      <c r="NK49" s="214"/>
      <c r="NL49" s="214"/>
      <c r="NM49" s="214"/>
      <c r="NN49" s="214"/>
      <c r="NO49" s="214"/>
      <c r="NP49" s="214"/>
      <c r="NQ49" s="214"/>
      <c r="NR49" s="214"/>
      <c r="NS49" s="214"/>
      <c r="NT49" s="214"/>
      <c r="NU49" s="214"/>
      <c r="NV49" s="214"/>
      <c r="NW49" s="214"/>
      <c r="NX49" s="214"/>
      <c r="NY49" s="214"/>
      <c r="NZ49" s="214"/>
      <c r="OA49" s="214"/>
      <c r="OB49" s="214"/>
      <c r="OC49" s="214"/>
      <c r="OD49" s="214"/>
      <c r="OE49" s="214"/>
      <c r="OF49" s="214"/>
      <c r="OG49" s="214"/>
      <c r="OH49" s="214"/>
      <c r="OI49" s="214"/>
      <c r="OJ49" s="214"/>
      <c r="OK49" s="214"/>
      <c r="OL49" s="214"/>
      <c r="OM49" s="214"/>
      <c r="ON49" s="214"/>
      <c r="OO49" s="214"/>
      <c r="OP49" s="214"/>
      <c r="OQ49" s="214"/>
      <c r="OR49" s="214"/>
      <c r="OS49" s="214"/>
      <c r="OT49" s="214"/>
      <c r="OU49" s="214"/>
      <c r="OV49" s="214"/>
      <c r="OW49" s="214"/>
      <c r="OX49" s="214"/>
      <c r="OY49" s="214"/>
      <c r="OZ49" s="214"/>
      <c r="PA49" s="214"/>
      <c r="PB49" s="214"/>
      <c r="PC49" s="214"/>
      <c r="PD49" s="214"/>
      <c r="PE49" s="214"/>
      <c r="PF49" s="214"/>
      <c r="PG49" s="214"/>
      <c r="PH49" s="214"/>
      <c r="PI49" s="214"/>
      <c r="PJ49" s="214"/>
      <c r="PK49" s="214"/>
      <c r="PL49" s="214"/>
      <c r="PM49" s="214"/>
      <c r="PN49" s="214"/>
      <c r="PO49" s="214"/>
      <c r="PP49" s="214"/>
      <c r="PQ49" s="214"/>
      <c r="PR49" s="214"/>
      <c r="PS49" s="214"/>
      <c r="PT49" s="214"/>
      <c r="PU49" s="214"/>
      <c r="PV49" s="214"/>
      <c r="PW49" s="214"/>
      <c r="PX49" s="214"/>
      <c r="PY49" s="214"/>
      <c r="PZ49" s="214"/>
      <c r="QA49" s="214"/>
      <c r="QB49" s="214"/>
      <c r="QC49" s="214"/>
      <c r="QD49" s="214"/>
      <c r="QE49" s="214"/>
      <c r="QF49" s="214"/>
      <c r="QG49" s="214"/>
      <c r="QH49" s="214"/>
      <c r="QI49" s="214"/>
      <c r="QJ49" s="214"/>
      <c r="QK49" s="214"/>
      <c r="QL49" s="214"/>
      <c r="QM49" s="214"/>
      <c r="QN49" s="214"/>
      <c r="QO49" s="214"/>
      <c r="QP49" s="214"/>
      <c r="QQ49" s="214"/>
      <c r="QR49" s="214"/>
      <c r="QS49" s="214"/>
      <c r="QT49" s="214"/>
      <c r="QU49" s="214"/>
      <c r="QV49" s="214"/>
      <c r="QW49" s="214"/>
      <c r="QX49" s="214"/>
      <c r="QY49" s="214"/>
      <c r="QZ49" s="214"/>
      <c r="RA49" s="214"/>
      <c r="RB49" s="214"/>
      <c r="RC49" s="214"/>
      <c r="RD49" s="214"/>
      <c r="RE49" s="214"/>
      <c r="RF49" s="214"/>
      <c r="RG49" s="214"/>
      <c r="RH49" s="214"/>
      <c r="RI49" s="214"/>
      <c r="RJ49" s="214"/>
      <c r="RK49" s="214"/>
      <c r="RL49" s="214"/>
      <c r="RM49" s="214"/>
      <c r="RN49" s="214"/>
      <c r="RO49" s="214"/>
      <c r="RP49" s="214"/>
      <c r="RQ49" s="214"/>
      <c r="RR49" s="214"/>
      <c r="RS49" s="214"/>
      <c r="RT49" s="214"/>
      <c r="RU49" s="214"/>
      <c r="RV49" s="214"/>
      <c r="RW49" s="214"/>
      <c r="RX49" s="214"/>
      <c r="RY49" s="214"/>
      <c r="RZ49" s="214"/>
      <c r="SA49" s="214"/>
      <c r="SB49" s="214"/>
      <c r="SC49" s="214"/>
      <c r="SD49" s="214"/>
      <c r="SE49" s="214"/>
      <c r="SF49" s="214"/>
      <c r="SG49" s="214"/>
      <c r="SH49" s="214"/>
      <c r="SI49" s="214"/>
      <c r="SJ49" s="214"/>
      <c r="SK49" s="214"/>
      <c r="SL49" s="214"/>
      <c r="SM49" s="214"/>
      <c r="SN49" s="214"/>
      <c r="SO49" s="214"/>
      <c r="SP49" s="214"/>
      <c r="SQ49" s="214"/>
      <c r="SR49" s="214"/>
      <c r="SS49" s="214"/>
      <c r="ST49" s="214"/>
      <c r="SU49" s="214"/>
      <c r="SV49" s="214"/>
      <c r="SW49" s="214"/>
      <c r="SX49" s="214"/>
      <c r="SY49" s="214"/>
      <c r="SZ49" s="214"/>
      <c r="TA49" s="214"/>
      <c r="TB49" s="214"/>
      <c r="TC49" s="214"/>
      <c r="TD49" s="214"/>
      <c r="TE49" s="214"/>
      <c r="TF49" s="214"/>
      <c r="TG49" s="214"/>
      <c r="TH49" s="214"/>
      <c r="TI49" s="214"/>
      <c r="TJ49" s="214"/>
      <c r="TK49" s="214"/>
      <c r="TL49" s="214"/>
      <c r="TM49" s="214"/>
      <c r="TN49" s="214"/>
      <c r="TO49" s="214"/>
      <c r="TP49" s="214"/>
      <c r="TQ49" s="214"/>
      <c r="TR49" s="214"/>
      <c r="TS49" s="214"/>
      <c r="TT49" s="214"/>
      <c r="TU49" s="214"/>
      <c r="TV49" s="214"/>
      <c r="TW49" s="214"/>
      <c r="TX49" s="214"/>
      <c r="TY49" s="214"/>
      <c r="TZ49" s="214"/>
      <c r="UA49" s="214"/>
      <c r="UB49" s="214"/>
      <c r="UC49" s="214"/>
      <c r="UD49" s="214"/>
      <c r="UE49" s="214"/>
      <c r="UF49" s="214"/>
      <c r="UG49" s="214"/>
      <c r="UH49" s="214"/>
      <c r="UI49" s="214"/>
      <c r="UJ49" s="214"/>
      <c r="UK49" s="214"/>
      <c r="UL49" s="214"/>
      <c r="UM49" s="214"/>
      <c r="UN49" s="214"/>
      <c r="UO49" s="214"/>
      <c r="UP49" s="214"/>
      <c r="UQ49" s="214"/>
      <c r="UR49" s="214"/>
      <c r="US49" s="214"/>
      <c r="UT49" s="214"/>
      <c r="UU49" s="214"/>
      <c r="UV49" s="214"/>
      <c r="UW49" s="214"/>
      <c r="UX49" s="214"/>
      <c r="UY49" s="214"/>
      <c r="UZ49" s="214"/>
      <c r="VA49" s="214"/>
      <c r="VB49" s="214"/>
      <c r="VC49" s="214"/>
      <c r="VD49" s="214"/>
      <c r="VE49" s="214"/>
      <c r="VF49" s="214"/>
      <c r="VG49" s="214"/>
      <c r="VH49" s="214"/>
      <c r="VI49" s="214"/>
      <c r="VJ49" s="214"/>
      <c r="VK49" s="214"/>
      <c r="VL49" s="214"/>
      <c r="VM49" s="214"/>
      <c r="VN49" s="214"/>
      <c r="VO49" s="214"/>
      <c r="VP49" s="214"/>
      <c r="VQ49" s="214"/>
      <c r="VR49" s="214"/>
      <c r="VS49" s="214"/>
      <c r="VT49" s="214"/>
      <c r="VU49" s="214"/>
      <c r="VV49" s="214"/>
      <c r="VW49" s="214"/>
      <c r="VX49" s="214"/>
      <c r="VY49" s="214"/>
      <c r="VZ49" s="214"/>
      <c r="WA49" s="214"/>
      <c r="WB49" s="214"/>
      <c r="WC49" s="214"/>
      <c r="WD49" s="214"/>
      <c r="WE49" s="214"/>
      <c r="WF49" s="214"/>
      <c r="WG49" s="214"/>
      <c r="WH49" s="214"/>
      <c r="WI49" s="214"/>
      <c r="WJ49" s="214"/>
      <c r="WK49" s="214"/>
      <c r="WL49" s="214"/>
      <c r="WM49" s="214"/>
      <c r="WN49" s="214"/>
      <c r="WO49" s="214"/>
      <c r="WP49" s="214"/>
      <c r="WQ49" s="214"/>
      <c r="WR49" s="214"/>
      <c r="WS49" s="214"/>
      <c r="WT49" s="214"/>
      <c r="WU49" s="214"/>
      <c r="WV49" s="214"/>
      <c r="WW49" s="214"/>
      <c r="WX49" s="214"/>
      <c r="WY49" s="214"/>
      <c r="WZ49" s="214"/>
      <c r="XA49" s="214"/>
      <c r="XB49" s="214"/>
      <c r="XC49" s="214"/>
      <c r="XD49" s="214"/>
      <c r="XE49" s="214"/>
      <c r="XF49" s="214"/>
      <c r="XG49" s="214"/>
      <c r="XH49" s="214"/>
      <c r="XI49" s="214"/>
      <c r="XJ49" s="214"/>
      <c r="XK49" s="214"/>
      <c r="XL49" s="214"/>
      <c r="XM49" s="214"/>
      <c r="XN49" s="214"/>
      <c r="XO49" s="214"/>
      <c r="XP49" s="214"/>
      <c r="XQ49" s="214"/>
      <c r="XR49" s="214"/>
      <c r="XS49" s="214"/>
      <c r="XT49" s="214"/>
      <c r="XU49" s="214"/>
      <c r="XV49" s="214"/>
      <c r="XW49" s="214"/>
      <c r="XX49" s="214"/>
      <c r="XY49" s="214"/>
      <c r="XZ49" s="214"/>
      <c r="YA49" s="214"/>
      <c r="YB49" s="214"/>
      <c r="YC49" s="214"/>
      <c r="YD49" s="214"/>
      <c r="YE49" s="214"/>
      <c r="YF49" s="214"/>
      <c r="YG49" s="214"/>
      <c r="YH49" s="214"/>
      <c r="YI49" s="214"/>
      <c r="YJ49" s="214"/>
      <c r="YK49" s="214"/>
      <c r="YL49" s="214"/>
      <c r="YM49" s="214"/>
      <c r="YN49" s="214"/>
      <c r="YO49" s="214"/>
      <c r="YP49" s="214"/>
      <c r="YQ49" s="214"/>
      <c r="YR49" s="214"/>
      <c r="YS49" s="214"/>
      <c r="YT49" s="214"/>
      <c r="YU49" s="214"/>
      <c r="YV49" s="214"/>
      <c r="YW49" s="214"/>
      <c r="YX49" s="214"/>
      <c r="YY49" s="214"/>
      <c r="YZ49" s="214"/>
      <c r="ZA49" s="214"/>
      <c r="ZB49" s="214"/>
      <c r="ZC49" s="214"/>
      <c r="ZD49" s="214"/>
      <c r="ZE49" s="214"/>
      <c r="ZF49" s="214"/>
      <c r="ZG49" s="214"/>
      <c r="ZH49" s="214"/>
      <c r="ZI49" s="214"/>
      <c r="ZJ49" s="214"/>
      <c r="ZK49" s="214"/>
      <c r="ZL49" s="214"/>
      <c r="ZM49" s="214"/>
      <c r="ZN49" s="214"/>
      <c r="ZO49" s="214"/>
      <c r="ZP49" s="214"/>
      <c r="ZQ49" s="214"/>
      <c r="ZR49" s="214"/>
      <c r="ZS49" s="214"/>
      <c r="ZT49" s="214"/>
      <c r="ZU49" s="214"/>
      <c r="ZV49" s="214"/>
      <c r="ZW49" s="214"/>
      <c r="ZX49" s="214"/>
      <c r="ZY49" s="214"/>
      <c r="ZZ49" s="214"/>
      <c r="AAA49" s="214"/>
      <c r="AAB49" s="214"/>
      <c r="AAC49" s="214"/>
      <c r="AAD49" s="214"/>
      <c r="AAE49" s="214"/>
      <c r="AAF49" s="214"/>
      <c r="AAG49" s="214"/>
      <c r="AAH49" s="214"/>
      <c r="AAI49" s="214"/>
      <c r="AAJ49" s="214"/>
      <c r="AAK49" s="214"/>
      <c r="AAL49" s="214"/>
      <c r="AAM49" s="214"/>
      <c r="AAN49" s="214"/>
      <c r="AAO49" s="214"/>
      <c r="AAP49" s="214"/>
      <c r="AAQ49" s="214"/>
      <c r="AAR49" s="214"/>
      <c r="AAS49" s="214"/>
      <c r="AAT49" s="214"/>
      <c r="AAU49" s="214"/>
      <c r="AAV49" s="214"/>
      <c r="AAW49" s="214"/>
      <c r="AAX49" s="214"/>
      <c r="AAY49" s="214"/>
      <c r="AAZ49" s="214"/>
      <c r="ABA49" s="214"/>
      <c r="ABB49" s="214"/>
      <c r="ABC49" s="214"/>
      <c r="ABD49" s="214"/>
      <c r="ABE49" s="214"/>
      <c r="ABF49" s="214"/>
      <c r="ABG49" s="214"/>
      <c r="ABH49" s="214"/>
      <c r="ABI49" s="214"/>
      <c r="ABJ49" s="214"/>
      <c r="ABK49" s="214"/>
      <c r="ABL49" s="214"/>
      <c r="ABM49" s="214"/>
      <c r="ABN49" s="214"/>
      <c r="ABO49" s="214"/>
      <c r="ABP49" s="214"/>
      <c r="ABQ49" s="214"/>
      <c r="ABR49" s="214"/>
      <c r="ABS49" s="214"/>
      <c r="ABT49" s="214"/>
      <c r="ABU49" s="214"/>
      <c r="ABV49" s="214"/>
      <c r="ABW49" s="214"/>
      <c r="ABX49" s="214"/>
      <c r="ABY49" s="214"/>
      <c r="ABZ49" s="214"/>
      <c r="ACA49" s="214"/>
      <c r="ACB49" s="214"/>
      <c r="ACC49" s="214"/>
      <c r="ACD49" s="214"/>
      <c r="ACE49" s="214"/>
      <c r="ACF49" s="214"/>
      <c r="ACG49" s="214"/>
      <c r="ACH49" s="214"/>
      <c r="ACI49" s="214"/>
      <c r="ACJ49" s="214"/>
      <c r="ACK49" s="214"/>
      <c r="ACL49" s="214"/>
      <c r="ACM49" s="214"/>
      <c r="ACN49" s="214"/>
      <c r="ACO49" s="214"/>
      <c r="ACP49" s="214"/>
      <c r="ACQ49" s="214"/>
      <c r="ACR49" s="214"/>
      <c r="ACS49" s="214"/>
      <c r="ACT49" s="214"/>
      <c r="ACU49" s="214"/>
      <c r="ACV49" s="214"/>
      <c r="ACW49" s="214"/>
      <c r="ACX49" s="214"/>
      <c r="ACY49" s="214"/>
      <c r="ACZ49" s="214"/>
      <c r="ADA49" s="214"/>
      <c r="ADB49" s="214"/>
      <c r="ADC49" s="214"/>
      <c r="ADD49" s="214"/>
      <c r="ADE49" s="214"/>
      <c r="ADF49" s="214"/>
      <c r="ADG49" s="214"/>
      <c r="ADH49" s="214"/>
      <c r="ADI49" s="214"/>
      <c r="ADJ49" s="214"/>
      <c r="ADK49" s="214"/>
      <c r="ADL49" s="214"/>
      <c r="ADM49" s="214"/>
      <c r="ADN49" s="214"/>
      <c r="ADO49" s="214"/>
      <c r="ADP49" s="214"/>
      <c r="ADQ49" s="214"/>
      <c r="ADR49" s="214"/>
      <c r="ADS49" s="214"/>
      <c r="ADT49" s="214"/>
      <c r="ADU49" s="214"/>
      <c r="ADV49" s="214"/>
      <c r="ADW49" s="214"/>
      <c r="ADX49" s="214"/>
      <c r="ADY49" s="214"/>
      <c r="ADZ49" s="214"/>
      <c r="AEA49" s="214"/>
      <c r="AEB49" s="214"/>
      <c r="AEC49" s="214"/>
      <c r="AED49" s="214"/>
      <c r="AEE49" s="214"/>
      <c r="AEF49" s="214"/>
      <c r="AEG49" s="214"/>
      <c r="AEH49" s="214"/>
      <c r="AEI49" s="214"/>
      <c r="AEJ49" s="214"/>
      <c r="AEK49" s="214"/>
      <c r="AEL49" s="214"/>
      <c r="AEM49" s="214"/>
      <c r="AEN49" s="214"/>
      <c r="AEO49" s="214"/>
      <c r="AEP49" s="214"/>
      <c r="AEQ49" s="214"/>
      <c r="AER49" s="214"/>
      <c r="AES49" s="214"/>
      <c r="AET49" s="214"/>
      <c r="AEU49" s="214"/>
      <c r="AEV49" s="214"/>
      <c r="AEW49" s="214"/>
      <c r="AEX49" s="214"/>
      <c r="AEY49" s="214"/>
      <c r="AEZ49" s="214"/>
      <c r="AFA49" s="214"/>
      <c r="AFB49" s="214"/>
      <c r="AFC49" s="214"/>
      <c r="AFD49" s="214"/>
      <c r="AFE49" s="214"/>
      <c r="AFF49" s="214"/>
      <c r="AFG49" s="214"/>
      <c r="AFH49" s="214"/>
      <c r="AFI49" s="214"/>
      <c r="AFJ49" s="214"/>
      <c r="AFK49" s="214"/>
      <c r="AFL49" s="214"/>
      <c r="AFM49" s="214"/>
      <c r="AFN49" s="214"/>
      <c r="AFO49" s="214"/>
      <c r="AFP49" s="214"/>
      <c r="AFQ49" s="214"/>
      <c r="AFR49" s="214"/>
      <c r="AFS49" s="214"/>
      <c r="AFT49" s="214"/>
      <c r="AFU49" s="214"/>
      <c r="AFV49" s="214"/>
      <c r="AFW49" s="214"/>
      <c r="AFX49" s="214"/>
      <c r="AFY49" s="214"/>
      <c r="AFZ49" s="214"/>
      <c r="AGA49" s="214"/>
      <c r="AGB49" s="214"/>
      <c r="AGC49" s="214"/>
      <c r="AGD49" s="214"/>
      <c r="AGE49" s="214"/>
      <c r="AGF49" s="214"/>
      <c r="AGG49" s="214"/>
      <c r="AGH49" s="214"/>
      <c r="AGI49" s="214"/>
      <c r="AGJ49" s="214"/>
      <c r="AGK49" s="214"/>
      <c r="AGL49" s="214"/>
      <c r="AGM49" s="214"/>
      <c r="AGN49" s="214"/>
      <c r="AGO49" s="214"/>
      <c r="AGP49" s="214"/>
      <c r="AGQ49" s="214"/>
      <c r="AGR49" s="214"/>
      <c r="AGS49" s="214"/>
      <c r="AGT49" s="214"/>
      <c r="AGU49" s="214"/>
      <c r="AGV49" s="214"/>
      <c r="AGW49" s="214"/>
      <c r="AGX49" s="214"/>
      <c r="AGY49" s="214"/>
      <c r="AGZ49" s="214"/>
      <c r="AHA49" s="214"/>
      <c r="AHB49" s="214"/>
      <c r="AHC49" s="214"/>
      <c r="AHD49" s="214"/>
      <c r="AHE49" s="214"/>
      <c r="AHF49" s="214"/>
      <c r="AHG49" s="214"/>
      <c r="AHH49" s="214"/>
      <c r="AHI49" s="214"/>
      <c r="AHJ49" s="214"/>
      <c r="AHK49" s="214"/>
      <c r="AHL49" s="214"/>
      <c r="AHM49" s="214"/>
      <c r="AHN49" s="214"/>
      <c r="AHO49" s="214"/>
      <c r="AHP49" s="214"/>
      <c r="AHQ49" s="214"/>
      <c r="AHR49" s="214"/>
      <c r="AHS49" s="214"/>
      <c r="AHT49" s="214"/>
      <c r="AHU49" s="214"/>
      <c r="AHV49" s="214"/>
      <c r="AHW49" s="214"/>
      <c r="AHX49" s="214"/>
      <c r="AHY49" s="214"/>
      <c r="AHZ49" s="214"/>
      <c r="AIA49" s="214"/>
      <c r="AIB49" s="214"/>
      <c r="AIC49" s="214"/>
      <c r="AID49" s="214"/>
      <c r="AIE49" s="214"/>
      <c r="AIF49" s="214"/>
      <c r="AIG49" s="214"/>
      <c r="AIH49" s="214"/>
      <c r="AII49" s="214"/>
      <c r="AIJ49" s="214"/>
      <c r="AIK49" s="214"/>
      <c r="AIL49" s="214"/>
      <c r="AIM49" s="214"/>
      <c r="AIN49" s="214"/>
      <c r="AIO49" s="214"/>
      <c r="AIP49" s="214"/>
      <c r="AIQ49" s="214"/>
      <c r="AIR49" s="214"/>
      <c r="AIS49" s="214"/>
      <c r="AIT49" s="214"/>
      <c r="AIU49" s="214"/>
      <c r="AIV49" s="214"/>
      <c r="AIW49" s="214"/>
      <c r="AIX49" s="214"/>
      <c r="AIY49" s="214"/>
      <c r="AIZ49" s="214"/>
      <c r="AJA49" s="214"/>
      <c r="AJB49" s="214"/>
      <c r="AJC49" s="214"/>
      <c r="AJD49" s="214"/>
      <c r="AJE49" s="214"/>
      <c r="AJF49" s="214"/>
      <c r="AJG49" s="214"/>
      <c r="AJH49" s="214"/>
      <c r="AJI49" s="214"/>
      <c r="AJJ49" s="214"/>
      <c r="AJK49" s="214"/>
      <c r="AJL49" s="214"/>
      <c r="AJM49" s="214"/>
      <c r="AJN49" s="214"/>
      <c r="AJO49" s="214"/>
      <c r="AJP49" s="214"/>
      <c r="AJQ49" s="214"/>
      <c r="AJR49" s="214"/>
      <c r="AJS49" s="214"/>
      <c r="AJT49" s="214"/>
      <c r="AJU49" s="214"/>
      <c r="AJV49" s="214"/>
      <c r="AJW49" s="214"/>
      <c r="AJX49" s="214"/>
      <c r="AJY49" s="214"/>
      <c r="AJZ49" s="214"/>
      <c r="AKA49" s="214"/>
      <c r="AKB49" s="214"/>
      <c r="AKC49" s="214"/>
      <c r="AKD49" s="214"/>
      <c r="AKE49" s="214"/>
      <c r="AKF49" s="214"/>
      <c r="AKG49" s="214"/>
      <c r="AKH49" s="214"/>
      <c r="AKI49" s="214"/>
      <c r="AKJ49" s="214"/>
      <c r="AKK49" s="214"/>
      <c r="AKL49" s="214"/>
      <c r="AKM49" s="214"/>
      <c r="AKN49" s="214"/>
      <c r="AKO49" s="214"/>
      <c r="AKP49" s="214"/>
      <c r="AKQ49" s="214"/>
      <c r="AKR49" s="214"/>
      <c r="AKS49" s="214"/>
      <c r="AKT49" s="214"/>
      <c r="AKU49" s="214"/>
      <c r="AKV49" s="214"/>
      <c r="AKW49" s="214"/>
      <c r="AKX49" s="214"/>
      <c r="AKY49" s="214"/>
      <c r="AKZ49" s="214"/>
      <c r="ALA49" s="214"/>
      <c r="ALB49" s="214"/>
      <c r="ALC49" s="214"/>
      <c r="ALD49" s="214"/>
      <c r="ALE49" s="214"/>
      <c r="ALF49" s="214"/>
      <c r="ALG49" s="214"/>
      <c r="ALH49" s="214"/>
      <c r="ALI49" s="214"/>
      <c r="ALJ49" s="214"/>
      <c r="ALK49" s="214"/>
      <c r="ALL49" s="214"/>
      <c r="ALM49" s="214"/>
      <c r="ALN49" s="214"/>
      <c r="ALO49" s="214"/>
      <c r="ALP49" s="214"/>
      <c r="ALQ49" s="214"/>
      <c r="ALR49" s="214"/>
      <c r="ALS49" s="214"/>
      <c r="ALT49" s="214"/>
      <c r="ALU49" s="214"/>
      <c r="ALV49" s="214"/>
      <c r="ALW49" s="214"/>
      <c r="ALX49" s="214"/>
      <c r="ALY49" s="214"/>
      <c r="ALZ49" s="214"/>
      <c r="AMA49" s="214"/>
      <c r="AMB49" s="214"/>
      <c r="AMC49" s="214"/>
      <c r="AMD49" s="214"/>
      <c r="AME49" s="214"/>
      <c r="AMF49" s="214"/>
      <c r="AMG49" s="214"/>
      <c r="AMH49" s="214"/>
      <c r="AMI49" s="214"/>
      <c r="AMJ49" s="214"/>
      <c r="AMK49" s="214"/>
      <c r="AML49" s="214"/>
      <c r="AMM49" s="214"/>
      <c r="AMN49" s="214"/>
      <c r="AMO49" s="214"/>
      <c r="AMP49" s="214"/>
      <c r="AMQ49" s="214"/>
      <c r="AMR49" s="214"/>
      <c r="AMS49" s="214"/>
      <c r="AMT49" s="214"/>
      <c r="AMU49" s="214"/>
      <c r="AMV49" s="214"/>
      <c r="AMW49" s="214"/>
      <c r="AMX49" s="214"/>
      <c r="AMY49" s="214"/>
      <c r="AMZ49" s="214"/>
      <c r="ANA49" s="214"/>
      <c r="ANB49" s="214"/>
      <c r="ANC49" s="214"/>
      <c r="AND49" s="214"/>
      <c r="ANE49" s="214"/>
      <c r="ANF49" s="214"/>
      <c r="ANG49" s="214"/>
      <c r="ANH49" s="214"/>
      <c r="ANI49" s="214"/>
      <c r="ANJ49" s="214"/>
      <c r="ANK49" s="214"/>
      <c r="ANL49" s="214"/>
      <c r="ANM49" s="214"/>
      <c r="ANN49" s="214"/>
      <c r="ANO49" s="214"/>
      <c r="ANP49" s="214"/>
      <c r="ANQ49" s="214"/>
      <c r="ANR49" s="214"/>
      <c r="ANS49" s="214"/>
      <c r="ANT49" s="214"/>
      <c r="ANU49" s="214"/>
      <c r="ANV49" s="214"/>
      <c r="ANW49" s="214"/>
      <c r="ANX49" s="214"/>
      <c r="ANY49" s="214"/>
      <c r="ANZ49" s="214"/>
      <c r="AOA49" s="214"/>
      <c r="AOB49" s="214"/>
      <c r="AOC49" s="214"/>
      <c r="AOD49" s="214"/>
      <c r="AOE49" s="214"/>
      <c r="AOF49" s="214"/>
      <c r="AOG49" s="214"/>
      <c r="AOH49" s="214"/>
      <c r="AOI49" s="214"/>
      <c r="AOJ49" s="214"/>
      <c r="AOK49" s="214"/>
      <c r="AOL49" s="214"/>
      <c r="AOM49" s="214"/>
      <c r="AON49" s="214"/>
      <c r="AOO49" s="214"/>
      <c r="AOP49" s="214"/>
      <c r="AOQ49" s="214"/>
      <c r="AOR49" s="214"/>
      <c r="AOS49" s="214"/>
      <c r="AOT49" s="214"/>
      <c r="AOU49" s="214"/>
      <c r="AOV49" s="214"/>
      <c r="AOW49" s="214"/>
      <c r="AOX49" s="214"/>
      <c r="AOY49" s="214"/>
      <c r="AOZ49" s="214"/>
      <c r="APA49" s="214"/>
      <c r="APB49" s="214"/>
      <c r="APC49" s="214"/>
      <c r="APD49" s="214"/>
      <c r="APE49" s="214"/>
      <c r="APF49" s="214"/>
      <c r="APG49" s="214"/>
      <c r="APH49" s="214"/>
      <c r="API49" s="214"/>
      <c r="APJ49" s="214"/>
      <c r="APK49" s="214"/>
      <c r="APL49" s="214"/>
      <c r="APM49" s="214"/>
      <c r="APN49" s="214"/>
      <c r="APO49" s="214"/>
      <c r="APP49" s="214"/>
      <c r="APQ49" s="214"/>
      <c r="APR49" s="214"/>
      <c r="APS49" s="214"/>
      <c r="APT49" s="214"/>
      <c r="APU49" s="214"/>
      <c r="APV49" s="214"/>
      <c r="APW49" s="214"/>
      <c r="APX49" s="214"/>
      <c r="APY49" s="214"/>
      <c r="APZ49" s="214"/>
      <c r="AQA49" s="214"/>
      <c r="AQB49" s="214"/>
      <c r="AQC49" s="214"/>
      <c r="AQD49" s="214"/>
      <c r="AQE49" s="214"/>
      <c r="AQF49" s="214"/>
      <c r="AQG49" s="214"/>
      <c r="AQH49" s="214"/>
      <c r="AQI49" s="214"/>
      <c r="AQJ49" s="214"/>
      <c r="AQK49" s="214"/>
      <c r="AQL49" s="214"/>
      <c r="AQM49" s="214"/>
      <c r="AQN49" s="214"/>
      <c r="AQO49" s="214"/>
      <c r="AQP49" s="214"/>
      <c r="AQQ49" s="214"/>
      <c r="AQR49" s="214"/>
      <c r="AQS49" s="214"/>
      <c r="AQT49" s="214"/>
      <c r="AQU49" s="214"/>
      <c r="AQV49" s="214"/>
      <c r="AQW49" s="214"/>
      <c r="AQX49" s="214"/>
      <c r="AQY49" s="214"/>
      <c r="AQZ49" s="214"/>
      <c r="ARA49" s="214"/>
      <c r="ARB49" s="214"/>
      <c r="ARC49" s="214"/>
      <c r="ARD49" s="214"/>
      <c r="ARE49" s="214"/>
      <c r="ARF49" s="214"/>
      <c r="ARG49" s="214"/>
      <c r="ARH49" s="214"/>
      <c r="ARI49" s="214"/>
      <c r="ARJ49" s="214"/>
      <c r="ARK49" s="214"/>
      <c r="ARL49" s="214"/>
      <c r="ARM49" s="214"/>
      <c r="ARN49" s="214"/>
      <c r="ARO49" s="214"/>
      <c r="ARP49" s="214"/>
      <c r="ARQ49" s="214"/>
      <c r="ARR49" s="214"/>
      <c r="ARS49" s="214"/>
      <c r="ART49" s="214"/>
      <c r="ARU49" s="214"/>
      <c r="ARV49" s="214"/>
      <c r="ARW49" s="214"/>
      <c r="ARX49" s="214"/>
      <c r="ARY49" s="214"/>
      <c r="ARZ49" s="214"/>
      <c r="ASA49" s="214"/>
      <c r="ASB49" s="214"/>
      <c r="ASC49" s="214"/>
      <c r="ASD49" s="214"/>
      <c r="ASE49" s="214"/>
      <c r="ASF49" s="214"/>
      <c r="ASG49" s="214"/>
      <c r="ASH49" s="214"/>
      <c r="ASI49" s="214"/>
      <c r="ASJ49" s="214"/>
      <c r="ASK49" s="214"/>
      <c r="ASL49" s="214"/>
      <c r="ASM49" s="214"/>
      <c r="ASN49" s="214"/>
      <c r="ASO49" s="214"/>
      <c r="ASP49" s="214"/>
      <c r="ASQ49" s="214"/>
      <c r="ASR49" s="214"/>
      <c r="ASS49" s="214"/>
      <c r="AST49" s="214"/>
      <c r="ASU49" s="214"/>
      <c r="ASV49" s="214"/>
      <c r="ASW49" s="214"/>
      <c r="ASX49" s="214"/>
      <c r="ASY49" s="214"/>
      <c r="ASZ49" s="214"/>
      <c r="ATA49" s="214"/>
      <c r="ATB49" s="214"/>
      <c r="ATC49" s="214"/>
      <c r="ATD49" s="214"/>
      <c r="ATE49" s="214"/>
      <c r="ATF49" s="214"/>
      <c r="ATG49" s="214"/>
      <c r="ATH49" s="214"/>
      <c r="ATI49" s="214"/>
      <c r="ATJ49" s="214"/>
      <c r="ATK49" s="214"/>
      <c r="ATL49" s="214"/>
      <c r="ATM49" s="214"/>
      <c r="ATN49" s="214"/>
      <c r="ATO49" s="214"/>
      <c r="ATP49" s="214"/>
      <c r="ATQ49" s="214"/>
      <c r="ATR49" s="214"/>
      <c r="ATS49" s="214"/>
      <c r="ATT49" s="214"/>
      <c r="ATU49" s="214"/>
      <c r="ATV49" s="214"/>
      <c r="ATW49" s="214"/>
      <c r="ATX49" s="214"/>
      <c r="ATY49" s="214"/>
      <c r="ATZ49" s="214"/>
      <c r="AUA49" s="214"/>
      <c r="AUB49" s="214"/>
      <c r="AUC49" s="214"/>
      <c r="AUD49" s="214"/>
      <c r="AUE49" s="214"/>
      <c r="AUF49" s="214"/>
      <c r="AUG49" s="214"/>
      <c r="AUH49" s="214"/>
      <c r="AUI49" s="214"/>
      <c r="AUJ49" s="214"/>
      <c r="AUK49" s="214"/>
      <c r="AUL49" s="214"/>
      <c r="AUM49" s="214"/>
      <c r="AUN49" s="214"/>
      <c r="AUO49" s="214"/>
      <c r="AUP49" s="214"/>
      <c r="AUQ49" s="214"/>
      <c r="AUR49" s="214"/>
      <c r="AUS49" s="214"/>
      <c r="AUT49" s="214"/>
      <c r="AUU49" s="214"/>
      <c r="AUV49" s="214"/>
      <c r="AUW49" s="214"/>
      <c r="AUX49" s="214"/>
      <c r="AUY49" s="214"/>
      <c r="AUZ49" s="214"/>
      <c r="AVA49" s="214"/>
      <c r="AVB49" s="214"/>
      <c r="AVC49" s="214"/>
      <c r="AVD49" s="214"/>
      <c r="AVE49" s="214"/>
      <c r="AVF49" s="214"/>
      <c r="AVG49" s="214"/>
      <c r="AVH49" s="214"/>
      <c r="AVI49" s="214"/>
      <c r="AVJ49" s="214"/>
      <c r="AVK49" s="214"/>
      <c r="AVL49" s="214"/>
      <c r="AVM49" s="214"/>
      <c r="AVN49" s="214"/>
      <c r="AVO49" s="214"/>
      <c r="AVP49" s="214"/>
      <c r="AVQ49" s="214"/>
      <c r="AVR49" s="214"/>
      <c r="AVS49" s="214"/>
      <c r="AVT49" s="214"/>
      <c r="AVU49" s="214"/>
      <c r="AVV49" s="214"/>
      <c r="AVW49" s="214"/>
      <c r="AVX49" s="214"/>
      <c r="AVY49" s="214"/>
      <c r="AVZ49" s="214"/>
      <c r="AWA49" s="214"/>
      <c r="AWB49" s="214"/>
      <c r="AWC49" s="214"/>
      <c r="AWD49" s="214"/>
      <c r="AWE49" s="214"/>
      <c r="AWF49" s="214"/>
      <c r="AWG49" s="214"/>
      <c r="AWH49" s="214"/>
      <c r="AWI49" s="214"/>
      <c r="AWJ49" s="214"/>
      <c r="AWK49" s="214"/>
      <c r="AWL49" s="214"/>
      <c r="AWM49" s="214"/>
      <c r="AWN49" s="214"/>
      <c r="AWO49" s="214"/>
      <c r="AWP49" s="214"/>
      <c r="AWQ49" s="214"/>
      <c r="AWR49" s="214"/>
      <c r="AWS49" s="214"/>
      <c r="AWT49" s="214"/>
      <c r="AWU49" s="214"/>
      <c r="AWV49" s="214"/>
      <c r="AWW49" s="214"/>
      <c r="AWX49" s="214"/>
      <c r="AWY49" s="214"/>
      <c r="AWZ49" s="214"/>
      <c r="AXA49" s="214"/>
      <c r="AXB49" s="214"/>
      <c r="AXC49" s="214"/>
      <c r="AXD49" s="214"/>
      <c r="AXE49" s="214"/>
      <c r="AXF49" s="214"/>
      <c r="AXG49" s="214"/>
      <c r="AXH49" s="214"/>
      <c r="AXI49" s="214"/>
      <c r="AXJ49" s="214"/>
      <c r="AXK49" s="214"/>
      <c r="AXL49" s="214"/>
      <c r="AXM49" s="214"/>
      <c r="AXN49" s="214"/>
      <c r="AXO49" s="214"/>
      <c r="AXP49" s="214"/>
      <c r="AXQ49" s="214"/>
      <c r="AXR49" s="214"/>
      <c r="AXS49" s="214"/>
      <c r="AXT49" s="214"/>
      <c r="AXU49" s="214"/>
      <c r="AXV49" s="214"/>
      <c r="AXW49" s="214"/>
      <c r="AXX49" s="214"/>
      <c r="AXY49" s="214"/>
      <c r="AXZ49" s="214"/>
      <c r="AYA49" s="214"/>
      <c r="AYB49" s="214"/>
      <c r="AYC49" s="214"/>
      <c r="AYD49" s="214"/>
      <c r="AYE49" s="214"/>
      <c r="AYF49" s="214"/>
      <c r="AYG49" s="214"/>
      <c r="AYH49" s="214"/>
      <c r="AYI49" s="214"/>
      <c r="AYJ49" s="214"/>
      <c r="AYK49" s="214"/>
      <c r="AYL49" s="214"/>
      <c r="AYM49" s="214"/>
      <c r="AYN49" s="214"/>
      <c r="AYO49" s="214"/>
      <c r="AYP49" s="214"/>
      <c r="AYQ49" s="214"/>
      <c r="AYR49" s="214"/>
      <c r="AYS49" s="214"/>
      <c r="AYT49" s="214"/>
      <c r="AYU49" s="214"/>
      <c r="AYV49" s="214"/>
      <c r="AYW49" s="214"/>
      <c r="AYX49" s="214"/>
      <c r="AYY49" s="214"/>
      <c r="AYZ49" s="214"/>
      <c r="AZA49" s="214"/>
      <c r="AZB49" s="214"/>
      <c r="AZC49" s="214"/>
      <c r="AZD49" s="214"/>
      <c r="AZE49" s="214"/>
      <c r="AZF49" s="214"/>
      <c r="AZG49" s="214"/>
      <c r="AZH49" s="214"/>
      <c r="AZI49" s="214"/>
      <c r="AZJ49" s="214"/>
      <c r="AZK49" s="214"/>
      <c r="AZL49" s="214"/>
      <c r="AZM49" s="214"/>
      <c r="AZN49" s="214"/>
      <c r="AZO49" s="214"/>
      <c r="AZP49" s="214"/>
      <c r="AZQ49" s="214"/>
      <c r="AZR49" s="214"/>
      <c r="AZS49" s="214"/>
      <c r="AZT49" s="214"/>
      <c r="AZU49" s="214"/>
      <c r="AZV49" s="214"/>
      <c r="AZW49" s="214"/>
      <c r="AZX49" s="214"/>
      <c r="AZY49" s="214"/>
      <c r="AZZ49" s="214"/>
      <c r="BAA49" s="214"/>
      <c r="BAB49" s="214"/>
      <c r="BAC49" s="214"/>
      <c r="BAD49" s="214"/>
      <c r="BAE49" s="214"/>
      <c r="BAF49" s="214"/>
      <c r="BAG49" s="214"/>
      <c r="BAH49" s="214"/>
      <c r="BAI49" s="214"/>
      <c r="BAJ49" s="214"/>
      <c r="BAK49" s="214"/>
      <c r="BAL49" s="214"/>
      <c r="BAM49" s="214"/>
      <c r="BAN49" s="214"/>
      <c r="BAO49" s="214"/>
      <c r="BAP49" s="214"/>
      <c r="BAQ49" s="214"/>
      <c r="BAR49" s="214"/>
      <c r="BAS49" s="214"/>
      <c r="BAT49" s="214"/>
      <c r="BAU49" s="214"/>
      <c r="BAV49" s="214"/>
      <c r="BAW49" s="214"/>
      <c r="BAX49" s="214"/>
      <c r="BAY49" s="214"/>
      <c r="BAZ49" s="214"/>
      <c r="BBA49" s="214"/>
      <c r="BBB49" s="214"/>
      <c r="BBC49" s="214"/>
      <c r="BBD49" s="214"/>
      <c r="BBE49" s="214"/>
      <c r="BBF49" s="214"/>
      <c r="BBG49" s="214"/>
      <c r="BBH49" s="214"/>
      <c r="BBI49" s="214"/>
      <c r="BBJ49" s="214"/>
      <c r="BBK49" s="214"/>
      <c r="BBL49" s="214"/>
      <c r="BBM49" s="214"/>
      <c r="BBN49" s="214"/>
      <c r="BBO49" s="214"/>
      <c r="BBP49" s="214"/>
      <c r="BBQ49" s="214"/>
      <c r="BBR49" s="214"/>
      <c r="BBS49" s="214"/>
      <c r="BBT49" s="214"/>
      <c r="BBU49" s="214"/>
      <c r="BBV49" s="214"/>
      <c r="BBW49" s="214"/>
      <c r="BBX49" s="214"/>
      <c r="BBY49" s="214"/>
      <c r="BBZ49" s="214"/>
      <c r="BCA49" s="214"/>
      <c r="BCB49" s="214"/>
      <c r="BCC49" s="214"/>
      <c r="BCD49" s="214"/>
      <c r="BCE49" s="214"/>
      <c r="BCF49" s="214"/>
      <c r="BCG49" s="214"/>
      <c r="BCH49" s="214"/>
      <c r="BCI49" s="214"/>
      <c r="BCJ49" s="214"/>
      <c r="BCK49" s="214"/>
      <c r="BCL49" s="214"/>
      <c r="BCM49" s="214"/>
      <c r="BCN49" s="214"/>
      <c r="BCO49" s="214"/>
      <c r="BCP49" s="214"/>
      <c r="BCQ49" s="214"/>
      <c r="BCR49" s="214"/>
      <c r="BCS49" s="214"/>
      <c r="BCT49" s="214"/>
      <c r="BCU49" s="214"/>
      <c r="BCV49" s="214"/>
      <c r="BCW49" s="214"/>
      <c r="BCX49" s="214"/>
      <c r="BCY49" s="214"/>
      <c r="BCZ49" s="214"/>
      <c r="BDA49" s="214"/>
      <c r="BDB49" s="214"/>
      <c r="BDC49" s="214"/>
      <c r="BDD49" s="214"/>
      <c r="BDE49" s="214"/>
      <c r="BDF49" s="214"/>
      <c r="BDG49" s="214"/>
      <c r="BDH49" s="214"/>
      <c r="BDI49" s="214"/>
      <c r="BDJ49" s="214"/>
      <c r="BDK49" s="214"/>
      <c r="BDL49" s="214"/>
      <c r="BDM49" s="214"/>
      <c r="BDN49" s="214"/>
      <c r="BDO49" s="214"/>
      <c r="BDP49" s="214"/>
      <c r="BDQ49" s="214"/>
      <c r="BDR49" s="214"/>
      <c r="BDS49" s="214"/>
      <c r="BDT49" s="214"/>
      <c r="BDU49" s="214"/>
      <c r="BDV49" s="214"/>
      <c r="BDW49" s="214"/>
      <c r="BDX49" s="214"/>
      <c r="BDY49" s="214"/>
      <c r="BDZ49" s="214"/>
      <c r="BEA49" s="214"/>
      <c r="BEB49" s="214"/>
      <c r="BEC49" s="214"/>
      <c r="BED49" s="214"/>
      <c r="BEE49" s="214"/>
      <c r="BEF49" s="214"/>
      <c r="BEG49" s="214"/>
      <c r="BEH49" s="214"/>
      <c r="BEI49" s="214"/>
      <c r="BEJ49" s="214"/>
      <c r="BEK49" s="214"/>
      <c r="BEL49" s="214"/>
      <c r="BEM49" s="214"/>
      <c r="BEN49" s="214"/>
      <c r="BEO49" s="214"/>
      <c r="BEP49" s="214"/>
      <c r="BEQ49" s="214"/>
      <c r="BER49" s="214"/>
      <c r="BES49" s="214"/>
      <c r="BET49" s="214"/>
      <c r="BEU49" s="214"/>
      <c r="BEV49" s="214"/>
      <c r="BEW49" s="214"/>
      <c r="BEX49" s="214"/>
      <c r="BEY49" s="214"/>
      <c r="BEZ49" s="214"/>
      <c r="BFA49" s="214"/>
      <c r="BFB49" s="214"/>
      <c r="BFC49" s="214"/>
      <c r="BFD49" s="214"/>
      <c r="BFE49" s="214"/>
      <c r="BFF49" s="214"/>
      <c r="BFG49" s="214"/>
      <c r="BFH49" s="214"/>
      <c r="BFI49" s="214"/>
      <c r="BFJ49" s="214"/>
      <c r="BFK49" s="214"/>
      <c r="BFL49" s="214"/>
      <c r="BFM49" s="214"/>
      <c r="BFN49" s="214"/>
      <c r="BFO49" s="214"/>
      <c r="BFP49" s="214"/>
      <c r="BFQ49" s="214"/>
      <c r="BFR49" s="214"/>
      <c r="BFS49" s="214"/>
      <c r="BFT49" s="214"/>
      <c r="BFU49" s="214"/>
      <c r="BFV49" s="214"/>
      <c r="BFW49" s="214"/>
      <c r="BFX49" s="214"/>
      <c r="BFY49" s="214"/>
      <c r="BFZ49" s="214"/>
      <c r="BGA49" s="214"/>
      <c r="BGB49" s="214"/>
      <c r="BGC49" s="214"/>
      <c r="BGD49" s="214"/>
      <c r="BGE49" s="214"/>
      <c r="BGF49" s="214"/>
      <c r="BGG49" s="214"/>
      <c r="BGH49" s="214"/>
      <c r="BGI49" s="214"/>
      <c r="BGJ49" s="214"/>
      <c r="BGK49" s="214"/>
      <c r="BGL49" s="214"/>
      <c r="BGM49" s="214"/>
      <c r="BGN49" s="214"/>
      <c r="BGO49" s="214"/>
      <c r="BGP49" s="214"/>
      <c r="BGQ49" s="214"/>
      <c r="BGR49" s="214"/>
      <c r="BGS49" s="214"/>
      <c r="BGT49" s="214"/>
      <c r="BGU49" s="214"/>
      <c r="BGV49" s="214"/>
      <c r="BGW49" s="214"/>
      <c r="BGX49" s="214"/>
      <c r="BGY49" s="214"/>
      <c r="BGZ49" s="214"/>
      <c r="BHA49" s="214"/>
      <c r="BHB49" s="214"/>
      <c r="BHC49" s="214"/>
      <c r="BHD49" s="214"/>
      <c r="BHE49" s="214"/>
      <c r="BHF49" s="214"/>
      <c r="BHG49" s="214"/>
      <c r="BHH49" s="214"/>
      <c r="BHI49" s="214"/>
      <c r="BHJ49" s="214"/>
      <c r="BHK49" s="214"/>
      <c r="BHL49" s="214"/>
      <c r="BHM49" s="214"/>
      <c r="BHN49" s="214"/>
      <c r="BHO49" s="214"/>
      <c r="BHP49" s="214"/>
      <c r="BHQ49" s="214"/>
      <c r="BHR49" s="214"/>
      <c r="BHS49" s="214"/>
      <c r="BHT49" s="214"/>
      <c r="BHU49" s="214"/>
      <c r="BHV49" s="214"/>
      <c r="BHW49" s="214"/>
      <c r="BHX49" s="214"/>
      <c r="BHY49" s="214"/>
      <c r="BHZ49" s="214"/>
      <c r="BIA49" s="214"/>
      <c r="BIB49" s="214"/>
      <c r="BIC49" s="214"/>
      <c r="BID49" s="214"/>
      <c r="BIE49" s="214"/>
      <c r="BIF49" s="214"/>
      <c r="BIG49" s="214"/>
      <c r="BIH49" s="214"/>
      <c r="BII49" s="214"/>
      <c r="BIJ49" s="214"/>
      <c r="BIK49" s="214"/>
      <c r="BIL49" s="214"/>
      <c r="BIM49" s="214"/>
      <c r="BIN49" s="214"/>
      <c r="BIO49" s="214"/>
      <c r="BIP49" s="214"/>
      <c r="BIQ49" s="214"/>
      <c r="BIR49" s="214"/>
      <c r="BIS49" s="214"/>
      <c r="BIT49" s="214"/>
      <c r="BIU49" s="214"/>
      <c r="BIV49" s="214"/>
      <c r="BIW49" s="214"/>
      <c r="BIX49" s="214"/>
      <c r="BIY49" s="214"/>
      <c r="BIZ49" s="214"/>
      <c r="BJA49" s="214"/>
      <c r="BJB49" s="214"/>
      <c r="BJC49" s="214"/>
      <c r="BJD49" s="214"/>
      <c r="BJE49" s="214"/>
      <c r="BJF49" s="214"/>
      <c r="BJG49" s="214"/>
      <c r="BJH49" s="214"/>
      <c r="BJI49" s="214"/>
      <c r="BJJ49" s="214"/>
      <c r="BJK49" s="214"/>
      <c r="BJL49" s="214"/>
      <c r="BJM49" s="214"/>
      <c r="BJN49" s="214"/>
      <c r="BJO49" s="214"/>
      <c r="BJP49" s="214"/>
      <c r="BJQ49" s="214"/>
      <c r="BJR49" s="214"/>
      <c r="BJS49" s="214"/>
      <c r="BJT49" s="214"/>
      <c r="BJU49" s="214"/>
      <c r="BJV49" s="214"/>
      <c r="BJW49" s="214"/>
      <c r="BJX49" s="214"/>
      <c r="BJY49" s="214"/>
      <c r="BJZ49" s="214"/>
      <c r="BKA49" s="214"/>
      <c r="BKB49" s="214"/>
      <c r="BKC49" s="214"/>
      <c r="BKD49" s="214"/>
      <c r="BKE49" s="214"/>
      <c r="BKF49" s="214"/>
      <c r="BKG49" s="214"/>
      <c r="BKH49" s="214"/>
      <c r="BKI49" s="214"/>
      <c r="BKJ49" s="214"/>
      <c r="BKK49" s="214"/>
      <c r="BKL49" s="214"/>
      <c r="BKM49" s="214"/>
      <c r="BKN49" s="214"/>
      <c r="BKO49" s="214"/>
      <c r="BKP49" s="214"/>
      <c r="BKQ49" s="214"/>
      <c r="BKR49" s="214"/>
      <c r="BKS49" s="214"/>
      <c r="BKT49" s="214"/>
      <c r="BKU49" s="214"/>
      <c r="BKV49" s="214"/>
      <c r="BKW49" s="214"/>
      <c r="BKX49" s="214"/>
      <c r="BKY49" s="214"/>
      <c r="BKZ49" s="214"/>
      <c r="BLA49" s="214"/>
      <c r="BLB49" s="214"/>
      <c r="BLC49" s="214"/>
      <c r="BLD49" s="214"/>
      <c r="BLE49" s="214"/>
      <c r="BLF49" s="214"/>
      <c r="BLG49" s="214"/>
      <c r="BLH49" s="214"/>
      <c r="BLI49" s="214"/>
      <c r="BLJ49" s="214"/>
      <c r="BLK49" s="214"/>
      <c r="BLL49" s="214"/>
      <c r="BLM49" s="214"/>
      <c r="BLN49" s="214"/>
      <c r="BLO49" s="214"/>
      <c r="BLP49" s="231"/>
    </row>
    <row r="50" spans="1:1680" s="232" customFormat="1" ht="33" customHeight="1" x14ac:dyDescent="0.25">
      <c r="A50" s="452"/>
      <c r="B50" s="455"/>
      <c r="C50" s="458"/>
      <c r="D50" s="230" t="s">
        <v>267</v>
      </c>
      <c r="E50" s="234">
        <v>0</v>
      </c>
      <c r="F50" s="234">
        <v>0</v>
      </c>
      <c r="G50" s="222">
        <v>0</v>
      </c>
      <c r="H50" s="441"/>
      <c r="I50" s="441"/>
      <c r="J50" s="441"/>
      <c r="K50" s="438"/>
      <c r="L50" s="441"/>
      <c r="M50" s="443"/>
      <c r="N50" s="443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214"/>
      <c r="CZ50" s="214"/>
      <c r="DA50" s="214"/>
      <c r="DB50" s="214"/>
      <c r="DC50" s="214"/>
      <c r="DD50" s="214"/>
      <c r="DE50" s="214"/>
      <c r="DF50" s="214"/>
      <c r="DG50" s="214"/>
      <c r="DH50" s="214"/>
      <c r="DI50" s="214"/>
      <c r="DJ50" s="214"/>
      <c r="DK50" s="214"/>
      <c r="DL50" s="214"/>
      <c r="DM50" s="214"/>
      <c r="DN50" s="214"/>
      <c r="DO50" s="214"/>
      <c r="DP50" s="214"/>
      <c r="DQ50" s="214"/>
      <c r="DR50" s="214"/>
      <c r="DS50" s="214"/>
      <c r="DT50" s="214"/>
      <c r="DU50" s="214"/>
      <c r="DV50" s="214"/>
      <c r="DW50" s="214"/>
      <c r="DX50" s="214"/>
      <c r="DY50" s="214"/>
      <c r="DZ50" s="214"/>
      <c r="EA50" s="214"/>
      <c r="EB50" s="214"/>
      <c r="EC50" s="214"/>
      <c r="ED50" s="214"/>
      <c r="EE50" s="214"/>
      <c r="EF50" s="214"/>
      <c r="EG50" s="214"/>
      <c r="EH50" s="214"/>
      <c r="EI50" s="214"/>
      <c r="EJ50" s="214"/>
      <c r="EK50" s="214"/>
      <c r="EL50" s="214"/>
      <c r="EM50" s="214"/>
      <c r="EN50" s="214"/>
      <c r="EO50" s="214"/>
      <c r="EP50" s="214"/>
      <c r="EQ50" s="214"/>
      <c r="ER50" s="214"/>
      <c r="ES50" s="214"/>
      <c r="ET50" s="214"/>
      <c r="EU50" s="214"/>
      <c r="EV50" s="214"/>
      <c r="EW50" s="214"/>
      <c r="EX50" s="214"/>
      <c r="EY50" s="214"/>
      <c r="EZ50" s="214"/>
      <c r="FA50" s="214"/>
      <c r="FB50" s="214"/>
      <c r="FC50" s="214"/>
      <c r="FD50" s="214"/>
      <c r="FE50" s="214"/>
      <c r="FF50" s="214"/>
      <c r="FG50" s="214"/>
      <c r="FH50" s="214"/>
      <c r="FI50" s="214"/>
      <c r="FJ50" s="214"/>
      <c r="FK50" s="214"/>
      <c r="FL50" s="214"/>
      <c r="FM50" s="214"/>
      <c r="FN50" s="214"/>
      <c r="FO50" s="214"/>
      <c r="FP50" s="214"/>
      <c r="FQ50" s="214"/>
      <c r="FR50" s="214"/>
      <c r="FS50" s="214"/>
      <c r="FT50" s="214"/>
      <c r="FU50" s="214"/>
      <c r="FV50" s="214"/>
      <c r="FW50" s="214"/>
      <c r="FX50" s="214"/>
      <c r="FY50" s="214"/>
      <c r="FZ50" s="214"/>
      <c r="GA50" s="214"/>
      <c r="GB50" s="214"/>
      <c r="GC50" s="214"/>
      <c r="GD50" s="214"/>
      <c r="GE50" s="214"/>
      <c r="GF50" s="214"/>
      <c r="GG50" s="214"/>
      <c r="GH50" s="214"/>
      <c r="GI50" s="214"/>
      <c r="GJ50" s="214"/>
      <c r="GK50" s="214"/>
      <c r="GL50" s="214"/>
      <c r="GM50" s="214"/>
      <c r="GN50" s="214"/>
      <c r="GO50" s="214"/>
      <c r="GP50" s="214"/>
      <c r="GQ50" s="214"/>
      <c r="GR50" s="214"/>
      <c r="GS50" s="214"/>
      <c r="GT50" s="214"/>
      <c r="GU50" s="214"/>
      <c r="GV50" s="214"/>
      <c r="GW50" s="214"/>
      <c r="GX50" s="214"/>
      <c r="GY50" s="214"/>
      <c r="GZ50" s="214"/>
      <c r="HA50" s="214"/>
      <c r="HB50" s="214"/>
      <c r="HC50" s="214"/>
      <c r="HD50" s="214"/>
      <c r="HE50" s="214"/>
      <c r="HF50" s="214"/>
      <c r="HG50" s="214"/>
      <c r="HH50" s="214"/>
      <c r="HI50" s="214"/>
      <c r="HJ50" s="214"/>
      <c r="HK50" s="214"/>
      <c r="HL50" s="214"/>
      <c r="HM50" s="214"/>
      <c r="HN50" s="214"/>
      <c r="HO50" s="214"/>
      <c r="HP50" s="214"/>
      <c r="HQ50" s="214"/>
      <c r="HR50" s="214"/>
      <c r="HS50" s="214"/>
      <c r="HT50" s="214"/>
      <c r="HU50" s="214"/>
      <c r="HV50" s="214"/>
      <c r="HW50" s="214"/>
      <c r="HX50" s="214"/>
      <c r="HY50" s="214"/>
      <c r="HZ50" s="214"/>
      <c r="IA50" s="214"/>
      <c r="IB50" s="214"/>
      <c r="IC50" s="214"/>
      <c r="ID50" s="214"/>
      <c r="IE50" s="214"/>
      <c r="IF50" s="214"/>
      <c r="IG50" s="214"/>
      <c r="IH50" s="214"/>
      <c r="II50" s="214"/>
      <c r="IJ50" s="214"/>
      <c r="IK50" s="214"/>
      <c r="IL50" s="214"/>
      <c r="IM50" s="214"/>
      <c r="IN50" s="214"/>
      <c r="IO50" s="214"/>
      <c r="IP50" s="214"/>
      <c r="IQ50" s="214"/>
      <c r="IR50" s="214"/>
      <c r="IS50" s="214"/>
      <c r="IT50" s="214"/>
      <c r="IU50" s="214"/>
      <c r="IV50" s="214"/>
      <c r="IW50" s="214"/>
      <c r="IX50" s="214"/>
      <c r="IY50" s="214"/>
      <c r="IZ50" s="214"/>
      <c r="JA50" s="214"/>
      <c r="JB50" s="214"/>
      <c r="JC50" s="214"/>
      <c r="JD50" s="214"/>
      <c r="JE50" s="214"/>
      <c r="JF50" s="214"/>
      <c r="JG50" s="214"/>
      <c r="JH50" s="214"/>
      <c r="JI50" s="214"/>
      <c r="JJ50" s="214"/>
      <c r="JK50" s="214"/>
      <c r="JL50" s="214"/>
      <c r="JM50" s="214"/>
      <c r="JN50" s="214"/>
      <c r="JO50" s="214"/>
      <c r="JP50" s="214"/>
      <c r="JQ50" s="214"/>
      <c r="JR50" s="214"/>
      <c r="JS50" s="214"/>
      <c r="JT50" s="214"/>
      <c r="JU50" s="214"/>
      <c r="JV50" s="214"/>
      <c r="JW50" s="214"/>
      <c r="JX50" s="214"/>
      <c r="JY50" s="214"/>
      <c r="JZ50" s="214"/>
      <c r="KA50" s="214"/>
      <c r="KB50" s="214"/>
      <c r="KC50" s="214"/>
      <c r="KD50" s="214"/>
      <c r="KE50" s="214"/>
      <c r="KF50" s="214"/>
      <c r="KG50" s="214"/>
      <c r="KH50" s="214"/>
      <c r="KI50" s="214"/>
      <c r="KJ50" s="214"/>
      <c r="KK50" s="214"/>
      <c r="KL50" s="214"/>
      <c r="KM50" s="214"/>
      <c r="KN50" s="214"/>
      <c r="KO50" s="214"/>
      <c r="KP50" s="214"/>
      <c r="KQ50" s="214"/>
      <c r="KR50" s="214"/>
      <c r="KS50" s="214"/>
      <c r="KT50" s="214"/>
      <c r="KU50" s="214"/>
      <c r="KV50" s="214"/>
      <c r="KW50" s="214"/>
      <c r="KX50" s="214"/>
      <c r="KY50" s="214"/>
      <c r="KZ50" s="214"/>
      <c r="LA50" s="214"/>
      <c r="LB50" s="214"/>
      <c r="LC50" s="214"/>
      <c r="LD50" s="214"/>
      <c r="LE50" s="214"/>
      <c r="LF50" s="214"/>
      <c r="LG50" s="214"/>
      <c r="LH50" s="214"/>
      <c r="LI50" s="214"/>
      <c r="LJ50" s="214"/>
      <c r="LK50" s="214"/>
      <c r="LL50" s="214"/>
      <c r="LM50" s="214"/>
      <c r="LN50" s="214"/>
      <c r="LO50" s="214"/>
      <c r="LP50" s="214"/>
      <c r="LQ50" s="214"/>
      <c r="LR50" s="214"/>
      <c r="LS50" s="214"/>
      <c r="LT50" s="214"/>
      <c r="LU50" s="214"/>
      <c r="LV50" s="214"/>
      <c r="LW50" s="214"/>
      <c r="LX50" s="214"/>
      <c r="LY50" s="214"/>
      <c r="LZ50" s="214"/>
      <c r="MA50" s="214"/>
      <c r="MB50" s="214"/>
      <c r="MC50" s="214"/>
      <c r="MD50" s="214"/>
      <c r="ME50" s="214"/>
      <c r="MF50" s="214"/>
      <c r="MG50" s="214"/>
      <c r="MH50" s="214"/>
      <c r="MI50" s="214"/>
      <c r="MJ50" s="214"/>
      <c r="MK50" s="214"/>
      <c r="ML50" s="214"/>
      <c r="MM50" s="214"/>
      <c r="MN50" s="214"/>
      <c r="MO50" s="214"/>
      <c r="MP50" s="214"/>
      <c r="MQ50" s="214"/>
      <c r="MR50" s="214"/>
      <c r="MS50" s="214"/>
      <c r="MT50" s="214"/>
      <c r="MU50" s="214"/>
      <c r="MV50" s="214"/>
      <c r="MW50" s="214"/>
      <c r="MX50" s="214"/>
      <c r="MY50" s="214"/>
      <c r="MZ50" s="214"/>
      <c r="NA50" s="214"/>
      <c r="NB50" s="214"/>
      <c r="NC50" s="214"/>
      <c r="ND50" s="214"/>
      <c r="NE50" s="214"/>
      <c r="NF50" s="214"/>
      <c r="NG50" s="214"/>
      <c r="NH50" s="214"/>
      <c r="NI50" s="214"/>
      <c r="NJ50" s="214"/>
      <c r="NK50" s="214"/>
      <c r="NL50" s="214"/>
      <c r="NM50" s="214"/>
      <c r="NN50" s="214"/>
      <c r="NO50" s="214"/>
      <c r="NP50" s="214"/>
      <c r="NQ50" s="214"/>
      <c r="NR50" s="214"/>
      <c r="NS50" s="214"/>
      <c r="NT50" s="214"/>
      <c r="NU50" s="214"/>
      <c r="NV50" s="214"/>
      <c r="NW50" s="214"/>
      <c r="NX50" s="214"/>
      <c r="NY50" s="214"/>
      <c r="NZ50" s="214"/>
      <c r="OA50" s="214"/>
      <c r="OB50" s="214"/>
      <c r="OC50" s="214"/>
      <c r="OD50" s="214"/>
      <c r="OE50" s="214"/>
      <c r="OF50" s="214"/>
      <c r="OG50" s="214"/>
      <c r="OH50" s="214"/>
      <c r="OI50" s="214"/>
      <c r="OJ50" s="214"/>
      <c r="OK50" s="214"/>
      <c r="OL50" s="214"/>
      <c r="OM50" s="214"/>
      <c r="ON50" s="214"/>
      <c r="OO50" s="214"/>
      <c r="OP50" s="214"/>
      <c r="OQ50" s="214"/>
      <c r="OR50" s="214"/>
      <c r="OS50" s="214"/>
      <c r="OT50" s="214"/>
      <c r="OU50" s="214"/>
      <c r="OV50" s="214"/>
      <c r="OW50" s="214"/>
      <c r="OX50" s="214"/>
      <c r="OY50" s="214"/>
      <c r="OZ50" s="214"/>
      <c r="PA50" s="214"/>
      <c r="PB50" s="214"/>
      <c r="PC50" s="214"/>
      <c r="PD50" s="214"/>
      <c r="PE50" s="214"/>
      <c r="PF50" s="214"/>
      <c r="PG50" s="214"/>
      <c r="PH50" s="214"/>
      <c r="PI50" s="214"/>
      <c r="PJ50" s="214"/>
      <c r="PK50" s="214"/>
      <c r="PL50" s="214"/>
      <c r="PM50" s="214"/>
      <c r="PN50" s="214"/>
      <c r="PO50" s="214"/>
      <c r="PP50" s="214"/>
      <c r="PQ50" s="214"/>
      <c r="PR50" s="214"/>
      <c r="PS50" s="214"/>
      <c r="PT50" s="214"/>
      <c r="PU50" s="214"/>
      <c r="PV50" s="214"/>
      <c r="PW50" s="214"/>
      <c r="PX50" s="214"/>
      <c r="PY50" s="214"/>
      <c r="PZ50" s="214"/>
      <c r="QA50" s="214"/>
      <c r="QB50" s="214"/>
      <c r="QC50" s="214"/>
      <c r="QD50" s="214"/>
      <c r="QE50" s="214"/>
      <c r="QF50" s="214"/>
      <c r="QG50" s="214"/>
      <c r="QH50" s="214"/>
      <c r="QI50" s="214"/>
      <c r="QJ50" s="214"/>
      <c r="QK50" s="214"/>
      <c r="QL50" s="214"/>
      <c r="QM50" s="214"/>
      <c r="QN50" s="214"/>
      <c r="QO50" s="214"/>
      <c r="QP50" s="214"/>
      <c r="QQ50" s="214"/>
      <c r="QR50" s="214"/>
      <c r="QS50" s="214"/>
      <c r="QT50" s="214"/>
      <c r="QU50" s="214"/>
      <c r="QV50" s="214"/>
      <c r="QW50" s="214"/>
      <c r="QX50" s="214"/>
      <c r="QY50" s="214"/>
      <c r="QZ50" s="214"/>
      <c r="RA50" s="214"/>
      <c r="RB50" s="214"/>
      <c r="RC50" s="214"/>
      <c r="RD50" s="214"/>
      <c r="RE50" s="214"/>
      <c r="RF50" s="214"/>
      <c r="RG50" s="214"/>
      <c r="RH50" s="214"/>
      <c r="RI50" s="214"/>
      <c r="RJ50" s="214"/>
      <c r="RK50" s="214"/>
      <c r="RL50" s="214"/>
      <c r="RM50" s="214"/>
      <c r="RN50" s="214"/>
      <c r="RO50" s="214"/>
      <c r="RP50" s="214"/>
      <c r="RQ50" s="214"/>
      <c r="RR50" s="214"/>
      <c r="RS50" s="214"/>
      <c r="RT50" s="214"/>
      <c r="RU50" s="214"/>
      <c r="RV50" s="214"/>
      <c r="RW50" s="214"/>
      <c r="RX50" s="214"/>
      <c r="RY50" s="214"/>
      <c r="RZ50" s="214"/>
      <c r="SA50" s="214"/>
      <c r="SB50" s="214"/>
      <c r="SC50" s="214"/>
      <c r="SD50" s="214"/>
      <c r="SE50" s="214"/>
      <c r="SF50" s="214"/>
      <c r="SG50" s="214"/>
      <c r="SH50" s="214"/>
      <c r="SI50" s="214"/>
      <c r="SJ50" s="214"/>
      <c r="SK50" s="214"/>
      <c r="SL50" s="214"/>
      <c r="SM50" s="214"/>
      <c r="SN50" s="214"/>
      <c r="SO50" s="214"/>
      <c r="SP50" s="214"/>
      <c r="SQ50" s="214"/>
      <c r="SR50" s="214"/>
      <c r="SS50" s="214"/>
      <c r="ST50" s="214"/>
      <c r="SU50" s="214"/>
      <c r="SV50" s="214"/>
      <c r="SW50" s="214"/>
      <c r="SX50" s="214"/>
      <c r="SY50" s="214"/>
      <c r="SZ50" s="214"/>
      <c r="TA50" s="214"/>
      <c r="TB50" s="214"/>
      <c r="TC50" s="214"/>
      <c r="TD50" s="214"/>
      <c r="TE50" s="214"/>
      <c r="TF50" s="214"/>
      <c r="TG50" s="214"/>
      <c r="TH50" s="214"/>
      <c r="TI50" s="214"/>
      <c r="TJ50" s="214"/>
      <c r="TK50" s="214"/>
      <c r="TL50" s="214"/>
      <c r="TM50" s="214"/>
      <c r="TN50" s="214"/>
      <c r="TO50" s="214"/>
      <c r="TP50" s="214"/>
      <c r="TQ50" s="214"/>
      <c r="TR50" s="214"/>
      <c r="TS50" s="214"/>
      <c r="TT50" s="214"/>
      <c r="TU50" s="214"/>
      <c r="TV50" s="214"/>
      <c r="TW50" s="214"/>
      <c r="TX50" s="214"/>
      <c r="TY50" s="214"/>
      <c r="TZ50" s="214"/>
      <c r="UA50" s="214"/>
      <c r="UB50" s="214"/>
      <c r="UC50" s="214"/>
      <c r="UD50" s="214"/>
      <c r="UE50" s="214"/>
      <c r="UF50" s="214"/>
      <c r="UG50" s="214"/>
      <c r="UH50" s="214"/>
      <c r="UI50" s="214"/>
      <c r="UJ50" s="214"/>
      <c r="UK50" s="214"/>
      <c r="UL50" s="214"/>
      <c r="UM50" s="214"/>
      <c r="UN50" s="214"/>
      <c r="UO50" s="214"/>
      <c r="UP50" s="214"/>
      <c r="UQ50" s="214"/>
      <c r="UR50" s="214"/>
      <c r="US50" s="214"/>
      <c r="UT50" s="214"/>
      <c r="UU50" s="214"/>
      <c r="UV50" s="214"/>
      <c r="UW50" s="214"/>
      <c r="UX50" s="214"/>
      <c r="UY50" s="214"/>
      <c r="UZ50" s="214"/>
      <c r="VA50" s="214"/>
      <c r="VB50" s="214"/>
      <c r="VC50" s="214"/>
      <c r="VD50" s="214"/>
      <c r="VE50" s="214"/>
      <c r="VF50" s="214"/>
      <c r="VG50" s="214"/>
      <c r="VH50" s="214"/>
      <c r="VI50" s="214"/>
      <c r="VJ50" s="214"/>
      <c r="VK50" s="214"/>
      <c r="VL50" s="214"/>
      <c r="VM50" s="214"/>
      <c r="VN50" s="214"/>
      <c r="VO50" s="214"/>
      <c r="VP50" s="214"/>
      <c r="VQ50" s="214"/>
      <c r="VR50" s="214"/>
      <c r="VS50" s="214"/>
      <c r="VT50" s="214"/>
      <c r="VU50" s="214"/>
      <c r="VV50" s="214"/>
      <c r="VW50" s="214"/>
      <c r="VX50" s="214"/>
      <c r="VY50" s="214"/>
      <c r="VZ50" s="214"/>
      <c r="WA50" s="214"/>
      <c r="WB50" s="214"/>
      <c r="WC50" s="214"/>
      <c r="WD50" s="214"/>
      <c r="WE50" s="214"/>
      <c r="WF50" s="214"/>
      <c r="WG50" s="214"/>
      <c r="WH50" s="214"/>
      <c r="WI50" s="214"/>
      <c r="WJ50" s="214"/>
      <c r="WK50" s="214"/>
      <c r="WL50" s="214"/>
      <c r="WM50" s="214"/>
      <c r="WN50" s="214"/>
      <c r="WO50" s="214"/>
      <c r="WP50" s="214"/>
      <c r="WQ50" s="214"/>
      <c r="WR50" s="214"/>
      <c r="WS50" s="214"/>
      <c r="WT50" s="214"/>
      <c r="WU50" s="214"/>
      <c r="WV50" s="214"/>
      <c r="WW50" s="214"/>
      <c r="WX50" s="214"/>
      <c r="WY50" s="214"/>
      <c r="WZ50" s="214"/>
      <c r="XA50" s="214"/>
      <c r="XB50" s="214"/>
      <c r="XC50" s="214"/>
      <c r="XD50" s="214"/>
      <c r="XE50" s="214"/>
      <c r="XF50" s="214"/>
      <c r="XG50" s="214"/>
      <c r="XH50" s="214"/>
      <c r="XI50" s="214"/>
      <c r="XJ50" s="214"/>
      <c r="XK50" s="214"/>
      <c r="XL50" s="214"/>
      <c r="XM50" s="214"/>
      <c r="XN50" s="214"/>
      <c r="XO50" s="214"/>
      <c r="XP50" s="214"/>
      <c r="XQ50" s="214"/>
      <c r="XR50" s="214"/>
      <c r="XS50" s="214"/>
      <c r="XT50" s="214"/>
      <c r="XU50" s="214"/>
      <c r="XV50" s="214"/>
      <c r="XW50" s="214"/>
      <c r="XX50" s="214"/>
      <c r="XY50" s="214"/>
      <c r="XZ50" s="214"/>
      <c r="YA50" s="214"/>
      <c r="YB50" s="214"/>
      <c r="YC50" s="214"/>
      <c r="YD50" s="214"/>
      <c r="YE50" s="214"/>
      <c r="YF50" s="214"/>
      <c r="YG50" s="214"/>
      <c r="YH50" s="214"/>
      <c r="YI50" s="214"/>
      <c r="YJ50" s="214"/>
      <c r="YK50" s="214"/>
      <c r="YL50" s="214"/>
      <c r="YM50" s="214"/>
      <c r="YN50" s="214"/>
      <c r="YO50" s="214"/>
      <c r="YP50" s="214"/>
      <c r="YQ50" s="214"/>
      <c r="YR50" s="214"/>
      <c r="YS50" s="214"/>
      <c r="YT50" s="214"/>
      <c r="YU50" s="214"/>
      <c r="YV50" s="214"/>
      <c r="YW50" s="214"/>
      <c r="YX50" s="214"/>
      <c r="YY50" s="214"/>
      <c r="YZ50" s="214"/>
      <c r="ZA50" s="214"/>
      <c r="ZB50" s="214"/>
      <c r="ZC50" s="214"/>
      <c r="ZD50" s="214"/>
      <c r="ZE50" s="214"/>
      <c r="ZF50" s="214"/>
      <c r="ZG50" s="214"/>
      <c r="ZH50" s="214"/>
      <c r="ZI50" s="214"/>
      <c r="ZJ50" s="214"/>
      <c r="ZK50" s="214"/>
      <c r="ZL50" s="214"/>
      <c r="ZM50" s="214"/>
      <c r="ZN50" s="214"/>
      <c r="ZO50" s="214"/>
      <c r="ZP50" s="214"/>
      <c r="ZQ50" s="214"/>
      <c r="ZR50" s="214"/>
      <c r="ZS50" s="214"/>
      <c r="ZT50" s="214"/>
      <c r="ZU50" s="214"/>
      <c r="ZV50" s="214"/>
      <c r="ZW50" s="214"/>
      <c r="ZX50" s="214"/>
      <c r="ZY50" s="214"/>
      <c r="ZZ50" s="214"/>
      <c r="AAA50" s="214"/>
      <c r="AAB50" s="214"/>
      <c r="AAC50" s="214"/>
      <c r="AAD50" s="214"/>
      <c r="AAE50" s="214"/>
      <c r="AAF50" s="214"/>
      <c r="AAG50" s="214"/>
      <c r="AAH50" s="214"/>
      <c r="AAI50" s="214"/>
      <c r="AAJ50" s="214"/>
      <c r="AAK50" s="214"/>
      <c r="AAL50" s="214"/>
      <c r="AAM50" s="214"/>
      <c r="AAN50" s="214"/>
      <c r="AAO50" s="214"/>
      <c r="AAP50" s="214"/>
      <c r="AAQ50" s="214"/>
      <c r="AAR50" s="214"/>
      <c r="AAS50" s="214"/>
      <c r="AAT50" s="214"/>
      <c r="AAU50" s="214"/>
      <c r="AAV50" s="214"/>
      <c r="AAW50" s="214"/>
      <c r="AAX50" s="214"/>
      <c r="AAY50" s="214"/>
      <c r="AAZ50" s="214"/>
      <c r="ABA50" s="214"/>
      <c r="ABB50" s="214"/>
      <c r="ABC50" s="214"/>
      <c r="ABD50" s="214"/>
      <c r="ABE50" s="214"/>
      <c r="ABF50" s="214"/>
      <c r="ABG50" s="214"/>
      <c r="ABH50" s="214"/>
      <c r="ABI50" s="214"/>
      <c r="ABJ50" s="214"/>
      <c r="ABK50" s="214"/>
      <c r="ABL50" s="214"/>
      <c r="ABM50" s="214"/>
      <c r="ABN50" s="214"/>
      <c r="ABO50" s="214"/>
      <c r="ABP50" s="214"/>
      <c r="ABQ50" s="214"/>
      <c r="ABR50" s="214"/>
      <c r="ABS50" s="214"/>
      <c r="ABT50" s="214"/>
      <c r="ABU50" s="214"/>
      <c r="ABV50" s="214"/>
      <c r="ABW50" s="214"/>
      <c r="ABX50" s="214"/>
      <c r="ABY50" s="214"/>
      <c r="ABZ50" s="214"/>
      <c r="ACA50" s="214"/>
      <c r="ACB50" s="214"/>
      <c r="ACC50" s="214"/>
      <c r="ACD50" s="214"/>
      <c r="ACE50" s="214"/>
      <c r="ACF50" s="214"/>
      <c r="ACG50" s="214"/>
      <c r="ACH50" s="214"/>
      <c r="ACI50" s="214"/>
      <c r="ACJ50" s="214"/>
      <c r="ACK50" s="214"/>
      <c r="ACL50" s="214"/>
      <c r="ACM50" s="214"/>
      <c r="ACN50" s="214"/>
      <c r="ACO50" s="214"/>
      <c r="ACP50" s="214"/>
      <c r="ACQ50" s="214"/>
      <c r="ACR50" s="214"/>
      <c r="ACS50" s="214"/>
      <c r="ACT50" s="214"/>
      <c r="ACU50" s="214"/>
      <c r="ACV50" s="214"/>
      <c r="ACW50" s="214"/>
      <c r="ACX50" s="214"/>
      <c r="ACY50" s="214"/>
      <c r="ACZ50" s="214"/>
      <c r="ADA50" s="214"/>
      <c r="ADB50" s="214"/>
      <c r="ADC50" s="214"/>
      <c r="ADD50" s="214"/>
      <c r="ADE50" s="214"/>
      <c r="ADF50" s="214"/>
      <c r="ADG50" s="214"/>
      <c r="ADH50" s="214"/>
      <c r="ADI50" s="214"/>
      <c r="ADJ50" s="214"/>
      <c r="ADK50" s="214"/>
      <c r="ADL50" s="214"/>
      <c r="ADM50" s="214"/>
      <c r="ADN50" s="214"/>
      <c r="ADO50" s="214"/>
      <c r="ADP50" s="214"/>
      <c r="ADQ50" s="214"/>
      <c r="ADR50" s="214"/>
      <c r="ADS50" s="214"/>
      <c r="ADT50" s="214"/>
      <c r="ADU50" s="214"/>
      <c r="ADV50" s="214"/>
      <c r="ADW50" s="214"/>
      <c r="ADX50" s="214"/>
      <c r="ADY50" s="214"/>
      <c r="ADZ50" s="214"/>
      <c r="AEA50" s="214"/>
      <c r="AEB50" s="214"/>
      <c r="AEC50" s="214"/>
      <c r="AED50" s="214"/>
      <c r="AEE50" s="214"/>
      <c r="AEF50" s="214"/>
      <c r="AEG50" s="214"/>
      <c r="AEH50" s="214"/>
      <c r="AEI50" s="214"/>
      <c r="AEJ50" s="214"/>
      <c r="AEK50" s="214"/>
      <c r="AEL50" s="214"/>
      <c r="AEM50" s="214"/>
      <c r="AEN50" s="214"/>
      <c r="AEO50" s="214"/>
      <c r="AEP50" s="214"/>
      <c r="AEQ50" s="214"/>
      <c r="AER50" s="214"/>
      <c r="AES50" s="214"/>
      <c r="AET50" s="214"/>
      <c r="AEU50" s="214"/>
      <c r="AEV50" s="214"/>
      <c r="AEW50" s="214"/>
      <c r="AEX50" s="214"/>
      <c r="AEY50" s="214"/>
      <c r="AEZ50" s="214"/>
      <c r="AFA50" s="214"/>
      <c r="AFB50" s="214"/>
      <c r="AFC50" s="214"/>
      <c r="AFD50" s="214"/>
      <c r="AFE50" s="214"/>
      <c r="AFF50" s="214"/>
      <c r="AFG50" s="214"/>
      <c r="AFH50" s="214"/>
      <c r="AFI50" s="214"/>
      <c r="AFJ50" s="214"/>
      <c r="AFK50" s="214"/>
      <c r="AFL50" s="214"/>
      <c r="AFM50" s="214"/>
      <c r="AFN50" s="214"/>
      <c r="AFO50" s="214"/>
      <c r="AFP50" s="214"/>
      <c r="AFQ50" s="214"/>
      <c r="AFR50" s="214"/>
      <c r="AFS50" s="214"/>
      <c r="AFT50" s="214"/>
      <c r="AFU50" s="214"/>
      <c r="AFV50" s="214"/>
      <c r="AFW50" s="214"/>
      <c r="AFX50" s="214"/>
      <c r="AFY50" s="214"/>
      <c r="AFZ50" s="214"/>
      <c r="AGA50" s="214"/>
      <c r="AGB50" s="214"/>
      <c r="AGC50" s="214"/>
      <c r="AGD50" s="214"/>
      <c r="AGE50" s="214"/>
      <c r="AGF50" s="214"/>
      <c r="AGG50" s="214"/>
      <c r="AGH50" s="214"/>
      <c r="AGI50" s="214"/>
      <c r="AGJ50" s="214"/>
      <c r="AGK50" s="214"/>
      <c r="AGL50" s="214"/>
      <c r="AGM50" s="214"/>
      <c r="AGN50" s="214"/>
      <c r="AGO50" s="214"/>
      <c r="AGP50" s="214"/>
      <c r="AGQ50" s="214"/>
      <c r="AGR50" s="214"/>
      <c r="AGS50" s="214"/>
      <c r="AGT50" s="214"/>
      <c r="AGU50" s="214"/>
      <c r="AGV50" s="214"/>
      <c r="AGW50" s="214"/>
      <c r="AGX50" s="214"/>
      <c r="AGY50" s="214"/>
      <c r="AGZ50" s="214"/>
      <c r="AHA50" s="214"/>
      <c r="AHB50" s="214"/>
      <c r="AHC50" s="214"/>
      <c r="AHD50" s="214"/>
      <c r="AHE50" s="214"/>
      <c r="AHF50" s="214"/>
      <c r="AHG50" s="214"/>
      <c r="AHH50" s="214"/>
      <c r="AHI50" s="214"/>
      <c r="AHJ50" s="214"/>
      <c r="AHK50" s="214"/>
      <c r="AHL50" s="214"/>
      <c r="AHM50" s="214"/>
      <c r="AHN50" s="214"/>
      <c r="AHO50" s="214"/>
      <c r="AHP50" s="214"/>
      <c r="AHQ50" s="214"/>
      <c r="AHR50" s="214"/>
      <c r="AHS50" s="214"/>
      <c r="AHT50" s="214"/>
      <c r="AHU50" s="214"/>
      <c r="AHV50" s="214"/>
      <c r="AHW50" s="214"/>
      <c r="AHX50" s="214"/>
      <c r="AHY50" s="214"/>
      <c r="AHZ50" s="214"/>
      <c r="AIA50" s="214"/>
      <c r="AIB50" s="214"/>
      <c r="AIC50" s="214"/>
      <c r="AID50" s="214"/>
      <c r="AIE50" s="214"/>
      <c r="AIF50" s="214"/>
      <c r="AIG50" s="214"/>
      <c r="AIH50" s="214"/>
      <c r="AII50" s="214"/>
      <c r="AIJ50" s="214"/>
      <c r="AIK50" s="214"/>
      <c r="AIL50" s="214"/>
      <c r="AIM50" s="214"/>
      <c r="AIN50" s="214"/>
      <c r="AIO50" s="214"/>
      <c r="AIP50" s="214"/>
      <c r="AIQ50" s="214"/>
      <c r="AIR50" s="214"/>
      <c r="AIS50" s="214"/>
      <c r="AIT50" s="214"/>
      <c r="AIU50" s="214"/>
      <c r="AIV50" s="214"/>
      <c r="AIW50" s="214"/>
      <c r="AIX50" s="214"/>
      <c r="AIY50" s="214"/>
      <c r="AIZ50" s="214"/>
      <c r="AJA50" s="214"/>
      <c r="AJB50" s="214"/>
      <c r="AJC50" s="214"/>
      <c r="AJD50" s="214"/>
      <c r="AJE50" s="214"/>
      <c r="AJF50" s="214"/>
      <c r="AJG50" s="214"/>
      <c r="AJH50" s="214"/>
      <c r="AJI50" s="214"/>
      <c r="AJJ50" s="214"/>
      <c r="AJK50" s="214"/>
      <c r="AJL50" s="214"/>
      <c r="AJM50" s="214"/>
      <c r="AJN50" s="214"/>
      <c r="AJO50" s="214"/>
      <c r="AJP50" s="214"/>
      <c r="AJQ50" s="214"/>
      <c r="AJR50" s="214"/>
      <c r="AJS50" s="214"/>
      <c r="AJT50" s="214"/>
      <c r="AJU50" s="214"/>
      <c r="AJV50" s="214"/>
      <c r="AJW50" s="214"/>
      <c r="AJX50" s="214"/>
      <c r="AJY50" s="214"/>
      <c r="AJZ50" s="214"/>
      <c r="AKA50" s="214"/>
      <c r="AKB50" s="214"/>
      <c r="AKC50" s="214"/>
      <c r="AKD50" s="214"/>
      <c r="AKE50" s="214"/>
      <c r="AKF50" s="214"/>
      <c r="AKG50" s="214"/>
      <c r="AKH50" s="214"/>
      <c r="AKI50" s="214"/>
      <c r="AKJ50" s="214"/>
      <c r="AKK50" s="214"/>
      <c r="AKL50" s="214"/>
      <c r="AKM50" s="214"/>
      <c r="AKN50" s="214"/>
      <c r="AKO50" s="214"/>
      <c r="AKP50" s="214"/>
      <c r="AKQ50" s="214"/>
      <c r="AKR50" s="214"/>
      <c r="AKS50" s="214"/>
      <c r="AKT50" s="214"/>
      <c r="AKU50" s="214"/>
      <c r="AKV50" s="214"/>
      <c r="AKW50" s="214"/>
      <c r="AKX50" s="214"/>
      <c r="AKY50" s="214"/>
      <c r="AKZ50" s="214"/>
      <c r="ALA50" s="214"/>
      <c r="ALB50" s="214"/>
      <c r="ALC50" s="214"/>
      <c r="ALD50" s="214"/>
      <c r="ALE50" s="214"/>
      <c r="ALF50" s="214"/>
      <c r="ALG50" s="214"/>
      <c r="ALH50" s="214"/>
      <c r="ALI50" s="214"/>
      <c r="ALJ50" s="214"/>
      <c r="ALK50" s="214"/>
      <c r="ALL50" s="214"/>
      <c r="ALM50" s="214"/>
      <c r="ALN50" s="214"/>
      <c r="ALO50" s="214"/>
      <c r="ALP50" s="214"/>
      <c r="ALQ50" s="214"/>
      <c r="ALR50" s="214"/>
      <c r="ALS50" s="214"/>
      <c r="ALT50" s="214"/>
      <c r="ALU50" s="214"/>
      <c r="ALV50" s="214"/>
      <c r="ALW50" s="214"/>
      <c r="ALX50" s="214"/>
      <c r="ALY50" s="214"/>
      <c r="ALZ50" s="214"/>
      <c r="AMA50" s="214"/>
      <c r="AMB50" s="214"/>
      <c r="AMC50" s="214"/>
      <c r="AMD50" s="214"/>
      <c r="AME50" s="214"/>
      <c r="AMF50" s="214"/>
      <c r="AMG50" s="214"/>
      <c r="AMH50" s="214"/>
      <c r="AMI50" s="214"/>
      <c r="AMJ50" s="214"/>
      <c r="AMK50" s="214"/>
      <c r="AML50" s="214"/>
      <c r="AMM50" s="214"/>
      <c r="AMN50" s="214"/>
      <c r="AMO50" s="214"/>
      <c r="AMP50" s="214"/>
      <c r="AMQ50" s="214"/>
      <c r="AMR50" s="214"/>
      <c r="AMS50" s="214"/>
      <c r="AMT50" s="214"/>
      <c r="AMU50" s="214"/>
      <c r="AMV50" s="214"/>
      <c r="AMW50" s="214"/>
      <c r="AMX50" s="214"/>
      <c r="AMY50" s="214"/>
      <c r="AMZ50" s="214"/>
      <c r="ANA50" s="214"/>
      <c r="ANB50" s="214"/>
      <c r="ANC50" s="214"/>
      <c r="AND50" s="214"/>
      <c r="ANE50" s="214"/>
      <c r="ANF50" s="214"/>
      <c r="ANG50" s="214"/>
      <c r="ANH50" s="214"/>
      <c r="ANI50" s="214"/>
      <c r="ANJ50" s="214"/>
      <c r="ANK50" s="214"/>
      <c r="ANL50" s="214"/>
      <c r="ANM50" s="214"/>
      <c r="ANN50" s="214"/>
      <c r="ANO50" s="214"/>
      <c r="ANP50" s="214"/>
      <c r="ANQ50" s="214"/>
      <c r="ANR50" s="214"/>
      <c r="ANS50" s="214"/>
      <c r="ANT50" s="214"/>
      <c r="ANU50" s="214"/>
      <c r="ANV50" s="214"/>
      <c r="ANW50" s="214"/>
      <c r="ANX50" s="214"/>
      <c r="ANY50" s="214"/>
      <c r="ANZ50" s="214"/>
      <c r="AOA50" s="214"/>
      <c r="AOB50" s="214"/>
      <c r="AOC50" s="214"/>
      <c r="AOD50" s="214"/>
      <c r="AOE50" s="214"/>
      <c r="AOF50" s="214"/>
      <c r="AOG50" s="214"/>
      <c r="AOH50" s="214"/>
      <c r="AOI50" s="214"/>
      <c r="AOJ50" s="214"/>
      <c r="AOK50" s="214"/>
      <c r="AOL50" s="214"/>
      <c r="AOM50" s="214"/>
      <c r="AON50" s="214"/>
      <c r="AOO50" s="214"/>
      <c r="AOP50" s="214"/>
      <c r="AOQ50" s="214"/>
      <c r="AOR50" s="214"/>
      <c r="AOS50" s="214"/>
      <c r="AOT50" s="214"/>
      <c r="AOU50" s="214"/>
      <c r="AOV50" s="214"/>
      <c r="AOW50" s="214"/>
      <c r="AOX50" s="214"/>
      <c r="AOY50" s="214"/>
      <c r="AOZ50" s="214"/>
      <c r="APA50" s="214"/>
      <c r="APB50" s="214"/>
      <c r="APC50" s="214"/>
      <c r="APD50" s="214"/>
      <c r="APE50" s="214"/>
      <c r="APF50" s="214"/>
      <c r="APG50" s="214"/>
      <c r="APH50" s="214"/>
      <c r="API50" s="214"/>
      <c r="APJ50" s="214"/>
      <c r="APK50" s="214"/>
      <c r="APL50" s="214"/>
      <c r="APM50" s="214"/>
      <c r="APN50" s="214"/>
      <c r="APO50" s="214"/>
      <c r="APP50" s="214"/>
      <c r="APQ50" s="214"/>
      <c r="APR50" s="214"/>
      <c r="APS50" s="214"/>
      <c r="APT50" s="214"/>
      <c r="APU50" s="214"/>
      <c r="APV50" s="214"/>
      <c r="APW50" s="214"/>
      <c r="APX50" s="214"/>
      <c r="APY50" s="214"/>
      <c r="APZ50" s="214"/>
      <c r="AQA50" s="214"/>
      <c r="AQB50" s="214"/>
      <c r="AQC50" s="214"/>
      <c r="AQD50" s="214"/>
      <c r="AQE50" s="214"/>
      <c r="AQF50" s="214"/>
      <c r="AQG50" s="214"/>
      <c r="AQH50" s="214"/>
      <c r="AQI50" s="214"/>
      <c r="AQJ50" s="214"/>
      <c r="AQK50" s="214"/>
      <c r="AQL50" s="214"/>
      <c r="AQM50" s="214"/>
      <c r="AQN50" s="214"/>
      <c r="AQO50" s="214"/>
      <c r="AQP50" s="214"/>
      <c r="AQQ50" s="214"/>
      <c r="AQR50" s="214"/>
      <c r="AQS50" s="214"/>
      <c r="AQT50" s="214"/>
      <c r="AQU50" s="214"/>
      <c r="AQV50" s="214"/>
      <c r="AQW50" s="214"/>
      <c r="AQX50" s="214"/>
      <c r="AQY50" s="214"/>
      <c r="AQZ50" s="214"/>
      <c r="ARA50" s="214"/>
      <c r="ARB50" s="214"/>
      <c r="ARC50" s="214"/>
      <c r="ARD50" s="214"/>
      <c r="ARE50" s="214"/>
      <c r="ARF50" s="214"/>
      <c r="ARG50" s="214"/>
      <c r="ARH50" s="214"/>
      <c r="ARI50" s="214"/>
      <c r="ARJ50" s="214"/>
      <c r="ARK50" s="214"/>
      <c r="ARL50" s="214"/>
      <c r="ARM50" s="214"/>
      <c r="ARN50" s="214"/>
      <c r="ARO50" s="214"/>
      <c r="ARP50" s="214"/>
      <c r="ARQ50" s="214"/>
      <c r="ARR50" s="214"/>
      <c r="ARS50" s="214"/>
      <c r="ART50" s="214"/>
      <c r="ARU50" s="214"/>
      <c r="ARV50" s="214"/>
      <c r="ARW50" s="214"/>
      <c r="ARX50" s="214"/>
      <c r="ARY50" s="214"/>
      <c r="ARZ50" s="214"/>
      <c r="ASA50" s="214"/>
      <c r="ASB50" s="214"/>
      <c r="ASC50" s="214"/>
      <c r="ASD50" s="214"/>
      <c r="ASE50" s="214"/>
      <c r="ASF50" s="214"/>
      <c r="ASG50" s="214"/>
      <c r="ASH50" s="214"/>
      <c r="ASI50" s="214"/>
      <c r="ASJ50" s="214"/>
      <c r="ASK50" s="214"/>
      <c r="ASL50" s="214"/>
      <c r="ASM50" s="214"/>
      <c r="ASN50" s="214"/>
      <c r="ASO50" s="214"/>
      <c r="ASP50" s="214"/>
      <c r="ASQ50" s="214"/>
      <c r="ASR50" s="214"/>
      <c r="ASS50" s="214"/>
      <c r="AST50" s="214"/>
      <c r="ASU50" s="214"/>
      <c r="ASV50" s="214"/>
      <c r="ASW50" s="214"/>
      <c r="ASX50" s="214"/>
      <c r="ASY50" s="214"/>
      <c r="ASZ50" s="214"/>
      <c r="ATA50" s="214"/>
      <c r="ATB50" s="214"/>
      <c r="ATC50" s="214"/>
      <c r="ATD50" s="214"/>
      <c r="ATE50" s="214"/>
      <c r="ATF50" s="214"/>
      <c r="ATG50" s="214"/>
      <c r="ATH50" s="214"/>
      <c r="ATI50" s="214"/>
      <c r="ATJ50" s="214"/>
      <c r="ATK50" s="214"/>
      <c r="ATL50" s="214"/>
      <c r="ATM50" s="214"/>
      <c r="ATN50" s="214"/>
      <c r="ATO50" s="214"/>
      <c r="ATP50" s="214"/>
      <c r="ATQ50" s="214"/>
      <c r="ATR50" s="214"/>
      <c r="ATS50" s="214"/>
      <c r="ATT50" s="214"/>
      <c r="ATU50" s="214"/>
      <c r="ATV50" s="214"/>
      <c r="ATW50" s="214"/>
      <c r="ATX50" s="214"/>
      <c r="ATY50" s="214"/>
      <c r="ATZ50" s="214"/>
      <c r="AUA50" s="214"/>
      <c r="AUB50" s="214"/>
      <c r="AUC50" s="214"/>
      <c r="AUD50" s="214"/>
      <c r="AUE50" s="214"/>
      <c r="AUF50" s="214"/>
      <c r="AUG50" s="214"/>
      <c r="AUH50" s="214"/>
      <c r="AUI50" s="214"/>
      <c r="AUJ50" s="214"/>
      <c r="AUK50" s="214"/>
      <c r="AUL50" s="214"/>
      <c r="AUM50" s="214"/>
      <c r="AUN50" s="214"/>
      <c r="AUO50" s="214"/>
      <c r="AUP50" s="214"/>
      <c r="AUQ50" s="214"/>
      <c r="AUR50" s="214"/>
      <c r="AUS50" s="214"/>
      <c r="AUT50" s="214"/>
      <c r="AUU50" s="214"/>
      <c r="AUV50" s="214"/>
      <c r="AUW50" s="214"/>
      <c r="AUX50" s="214"/>
      <c r="AUY50" s="214"/>
      <c r="AUZ50" s="214"/>
      <c r="AVA50" s="214"/>
      <c r="AVB50" s="214"/>
      <c r="AVC50" s="214"/>
      <c r="AVD50" s="214"/>
      <c r="AVE50" s="214"/>
      <c r="AVF50" s="214"/>
      <c r="AVG50" s="214"/>
      <c r="AVH50" s="214"/>
      <c r="AVI50" s="214"/>
      <c r="AVJ50" s="214"/>
      <c r="AVK50" s="214"/>
      <c r="AVL50" s="214"/>
      <c r="AVM50" s="214"/>
      <c r="AVN50" s="214"/>
      <c r="AVO50" s="214"/>
      <c r="AVP50" s="214"/>
      <c r="AVQ50" s="214"/>
      <c r="AVR50" s="214"/>
      <c r="AVS50" s="214"/>
      <c r="AVT50" s="214"/>
      <c r="AVU50" s="214"/>
      <c r="AVV50" s="214"/>
      <c r="AVW50" s="214"/>
      <c r="AVX50" s="214"/>
      <c r="AVY50" s="214"/>
      <c r="AVZ50" s="214"/>
      <c r="AWA50" s="214"/>
      <c r="AWB50" s="214"/>
      <c r="AWC50" s="214"/>
      <c r="AWD50" s="214"/>
      <c r="AWE50" s="214"/>
      <c r="AWF50" s="214"/>
      <c r="AWG50" s="214"/>
      <c r="AWH50" s="214"/>
      <c r="AWI50" s="214"/>
      <c r="AWJ50" s="214"/>
      <c r="AWK50" s="214"/>
      <c r="AWL50" s="214"/>
      <c r="AWM50" s="214"/>
      <c r="AWN50" s="214"/>
      <c r="AWO50" s="214"/>
      <c r="AWP50" s="214"/>
      <c r="AWQ50" s="214"/>
      <c r="AWR50" s="214"/>
      <c r="AWS50" s="214"/>
      <c r="AWT50" s="214"/>
      <c r="AWU50" s="214"/>
      <c r="AWV50" s="214"/>
      <c r="AWW50" s="214"/>
      <c r="AWX50" s="214"/>
      <c r="AWY50" s="214"/>
      <c r="AWZ50" s="214"/>
      <c r="AXA50" s="214"/>
      <c r="AXB50" s="214"/>
      <c r="AXC50" s="214"/>
      <c r="AXD50" s="214"/>
      <c r="AXE50" s="214"/>
      <c r="AXF50" s="214"/>
      <c r="AXG50" s="214"/>
      <c r="AXH50" s="214"/>
      <c r="AXI50" s="214"/>
      <c r="AXJ50" s="214"/>
      <c r="AXK50" s="214"/>
      <c r="AXL50" s="214"/>
      <c r="AXM50" s="214"/>
      <c r="AXN50" s="214"/>
      <c r="AXO50" s="214"/>
      <c r="AXP50" s="214"/>
      <c r="AXQ50" s="214"/>
      <c r="AXR50" s="214"/>
      <c r="AXS50" s="214"/>
      <c r="AXT50" s="214"/>
      <c r="AXU50" s="214"/>
      <c r="AXV50" s="214"/>
      <c r="AXW50" s="214"/>
      <c r="AXX50" s="214"/>
      <c r="AXY50" s="214"/>
      <c r="AXZ50" s="214"/>
      <c r="AYA50" s="214"/>
      <c r="AYB50" s="214"/>
      <c r="AYC50" s="214"/>
      <c r="AYD50" s="214"/>
      <c r="AYE50" s="214"/>
      <c r="AYF50" s="214"/>
      <c r="AYG50" s="214"/>
      <c r="AYH50" s="214"/>
      <c r="AYI50" s="214"/>
      <c r="AYJ50" s="214"/>
      <c r="AYK50" s="214"/>
      <c r="AYL50" s="214"/>
      <c r="AYM50" s="214"/>
      <c r="AYN50" s="214"/>
      <c r="AYO50" s="214"/>
      <c r="AYP50" s="214"/>
      <c r="AYQ50" s="214"/>
      <c r="AYR50" s="214"/>
      <c r="AYS50" s="214"/>
      <c r="AYT50" s="214"/>
      <c r="AYU50" s="214"/>
      <c r="AYV50" s="214"/>
      <c r="AYW50" s="214"/>
      <c r="AYX50" s="214"/>
      <c r="AYY50" s="214"/>
      <c r="AYZ50" s="214"/>
      <c r="AZA50" s="214"/>
      <c r="AZB50" s="214"/>
      <c r="AZC50" s="214"/>
      <c r="AZD50" s="214"/>
      <c r="AZE50" s="214"/>
      <c r="AZF50" s="214"/>
      <c r="AZG50" s="214"/>
      <c r="AZH50" s="214"/>
      <c r="AZI50" s="214"/>
      <c r="AZJ50" s="214"/>
      <c r="AZK50" s="214"/>
      <c r="AZL50" s="214"/>
      <c r="AZM50" s="214"/>
      <c r="AZN50" s="214"/>
      <c r="AZO50" s="214"/>
      <c r="AZP50" s="214"/>
      <c r="AZQ50" s="214"/>
      <c r="AZR50" s="214"/>
      <c r="AZS50" s="214"/>
      <c r="AZT50" s="214"/>
      <c r="AZU50" s="214"/>
      <c r="AZV50" s="214"/>
      <c r="AZW50" s="214"/>
      <c r="AZX50" s="214"/>
      <c r="AZY50" s="214"/>
      <c r="AZZ50" s="214"/>
      <c r="BAA50" s="214"/>
      <c r="BAB50" s="214"/>
      <c r="BAC50" s="214"/>
      <c r="BAD50" s="214"/>
      <c r="BAE50" s="214"/>
      <c r="BAF50" s="214"/>
      <c r="BAG50" s="214"/>
      <c r="BAH50" s="214"/>
      <c r="BAI50" s="214"/>
      <c r="BAJ50" s="214"/>
      <c r="BAK50" s="214"/>
      <c r="BAL50" s="214"/>
      <c r="BAM50" s="214"/>
      <c r="BAN50" s="214"/>
      <c r="BAO50" s="214"/>
      <c r="BAP50" s="214"/>
      <c r="BAQ50" s="214"/>
      <c r="BAR50" s="214"/>
      <c r="BAS50" s="214"/>
      <c r="BAT50" s="214"/>
      <c r="BAU50" s="214"/>
      <c r="BAV50" s="214"/>
      <c r="BAW50" s="214"/>
      <c r="BAX50" s="214"/>
      <c r="BAY50" s="214"/>
      <c r="BAZ50" s="214"/>
      <c r="BBA50" s="214"/>
      <c r="BBB50" s="214"/>
      <c r="BBC50" s="214"/>
      <c r="BBD50" s="214"/>
      <c r="BBE50" s="214"/>
      <c r="BBF50" s="214"/>
      <c r="BBG50" s="214"/>
      <c r="BBH50" s="214"/>
      <c r="BBI50" s="214"/>
      <c r="BBJ50" s="214"/>
      <c r="BBK50" s="214"/>
      <c r="BBL50" s="214"/>
      <c r="BBM50" s="214"/>
      <c r="BBN50" s="214"/>
      <c r="BBO50" s="214"/>
      <c r="BBP50" s="214"/>
      <c r="BBQ50" s="214"/>
      <c r="BBR50" s="214"/>
      <c r="BBS50" s="214"/>
      <c r="BBT50" s="214"/>
      <c r="BBU50" s="214"/>
      <c r="BBV50" s="214"/>
      <c r="BBW50" s="214"/>
      <c r="BBX50" s="214"/>
      <c r="BBY50" s="214"/>
      <c r="BBZ50" s="214"/>
      <c r="BCA50" s="214"/>
      <c r="BCB50" s="214"/>
      <c r="BCC50" s="214"/>
      <c r="BCD50" s="214"/>
      <c r="BCE50" s="214"/>
      <c r="BCF50" s="214"/>
      <c r="BCG50" s="214"/>
      <c r="BCH50" s="214"/>
      <c r="BCI50" s="214"/>
      <c r="BCJ50" s="214"/>
      <c r="BCK50" s="214"/>
      <c r="BCL50" s="214"/>
      <c r="BCM50" s="214"/>
      <c r="BCN50" s="214"/>
      <c r="BCO50" s="214"/>
      <c r="BCP50" s="214"/>
      <c r="BCQ50" s="214"/>
      <c r="BCR50" s="214"/>
      <c r="BCS50" s="214"/>
      <c r="BCT50" s="214"/>
      <c r="BCU50" s="214"/>
      <c r="BCV50" s="214"/>
      <c r="BCW50" s="214"/>
      <c r="BCX50" s="214"/>
      <c r="BCY50" s="214"/>
      <c r="BCZ50" s="214"/>
      <c r="BDA50" s="214"/>
      <c r="BDB50" s="214"/>
      <c r="BDC50" s="214"/>
      <c r="BDD50" s="214"/>
      <c r="BDE50" s="214"/>
      <c r="BDF50" s="214"/>
      <c r="BDG50" s="214"/>
      <c r="BDH50" s="214"/>
      <c r="BDI50" s="214"/>
      <c r="BDJ50" s="214"/>
      <c r="BDK50" s="214"/>
      <c r="BDL50" s="214"/>
      <c r="BDM50" s="214"/>
      <c r="BDN50" s="214"/>
      <c r="BDO50" s="214"/>
      <c r="BDP50" s="214"/>
      <c r="BDQ50" s="214"/>
      <c r="BDR50" s="214"/>
      <c r="BDS50" s="214"/>
      <c r="BDT50" s="214"/>
      <c r="BDU50" s="214"/>
      <c r="BDV50" s="214"/>
      <c r="BDW50" s="214"/>
      <c r="BDX50" s="214"/>
      <c r="BDY50" s="214"/>
      <c r="BDZ50" s="214"/>
      <c r="BEA50" s="214"/>
      <c r="BEB50" s="214"/>
      <c r="BEC50" s="214"/>
      <c r="BED50" s="214"/>
      <c r="BEE50" s="214"/>
      <c r="BEF50" s="214"/>
      <c r="BEG50" s="214"/>
      <c r="BEH50" s="214"/>
      <c r="BEI50" s="214"/>
      <c r="BEJ50" s="214"/>
      <c r="BEK50" s="214"/>
      <c r="BEL50" s="214"/>
      <c r="BEM50" s="214"/>
      <c r="BEN50" s="214"/>
      <c r="BEO50" s="214"/>
      <c r="BEP50" s="214"/>
      <c r="BEQ50" s="214"/>
      <c r="BER50" s="214"/>
      <c r="BES50" s="214"/>
      <c r="BET50" s="214"/>
      <c r="BEU50" s="214"/>
      <c r="BEV50" s="214"/>
      <c r="BEW50" s="214"/>
      <c r="BEX50" s="214"/>
      <c r="BEY50" s="214"/>
      <c r="BEZ50" s="214"/>
      <c r="BFA50" s="214"/>
      <c r="BFB50" s="214"/>
      <c r="BFC50" s="214"/>
      <c r="BFD50" s="214"/>
      <c r="BFE50" s="214"/>
      <c r="BFF50" s="214"/>
      <c r="BFG50" s="214"/>
      <c r="BFH50" s="214"/>
      <c r="BFI50" s="214"/>
      <c r="BFJ50" s="214"/>
      <c r="BFK50" s="214"/>
      <c r="BFL50" s="214"/>
      <c r="BFM50" s="214"/>
      <c r="BFN50" s="214"/>
      <c r="BFO50" s="214"/>
      <c r="BFP50" s="214"/>
      <c r="BFQ50" s="214"/>
      <c r="BFR50" s="214"/>
      <c r="BFS50" s="214"/>
      <c r="BFT50" s="214"/>
      <c r="BFU50" s="214"/>
      <c r="BFV50" s="214"/>
      <c r="BFW50" s="214"/>
      <c r="BFX50" s="214"/>
      <c r="BFY50" s="214"/>
      <c r="BFZ50" s="214"/>
      <c r="BGA50" s="214"/>
      <c r="BGB50" s="214"/>
      <c r="BGC50" s="214"/>
      <c r="BGD50" s="214"/>
      <c r="BGE50" s="214"/>
      <c r="BGF50" s="214"/>
      <c r="BGG50" s="214"/>
      <c r="BGH50" s="214"/>
      <c r="BGI50" s="214"/>
      <c r="BGJ50" s="214"/>
      <c r="BGK50" s="214"/>
      <c r="BGL50" s="214"/>
      <c r="BGM50" s="214"/>
      <c r="BGN50" s="214"/>
      <c r="BGO50" s="214"/>
      <c r="BGP50" s="214"/>
      <c r="BGQ50" s="214"/>
      <c r="BGR50" s="214"/>
      <c r="BGS50" s="214"/>
      <c r="BGT50" s="214"/>
      <c r="BGU50" s="214"/>
      <c r="BGV50" s="214"/>
      <c r="BGW50" s="214"/>
      <c r="BGX50" s="214"/>
      <c r="BGY50" s="214"/>
      <c r="BGZ50" s="214"/>
      <c r="BHA50" s="214"/>
      <c r="BHB50" s="214"/>
      <c r="BHC50" s="214"/>
      <c r="BHD50" s="214"/>
      <c r="BHE50" s="214"/>
      <c r="BHF50" s="214"/>
      <c r="BHG50" s="214"/>
      <c r="BHH50" s="214"/>
      <c r="BHI50" s="214"/>
      <c r="BHJ50" s="214"/>
      <c r="BHK50" s="214"/>
      <c r="BHL50" s="214"/>
      <c r="BHM50" s="214"/>
      <c r="BHN50" s="214"/>
      <c r="BHO50" s="214"/>
      <c r="BHP50" s="214"/>
      <c r="BHQ50" s="214"/>
      <c r="BHR50" s="214"/>
      <c r="BHS50" s="214"/>
      <c r="BHT50" s="214"/>
      <c r="BHU50" s="214"/>
      <c r="BHV50" s="214"/>
      <c r="BHW50" s="214"/>
      <c r="BHX50" s="214"/>
      <c r="BHY50" s="214"/>
      <c r="BHZ50" s="214"/>
      <c r="BIA50" s="214"/>
      <c r="BIB50" s="214"/>
      <c r="BIC50" s="214"/>
      <c r="BID50" s="214"/>
      <c r="BIE50" s="214"/>
      <c r="BIF50" s="214"/>
      <c r="BIG50" s="214"/>
      <c r="BIH50" s="214"/>
      <c r="BII50" s="214"/>
      <c r="BIJ50" s="214"/>
      <c r="BIK50" s="214"/>
      <c r="BIL50" s="214"/>
      <c r="BIM50" s="214"/>
      <c r="BIN50" s="214"/>
      <c r="BIO50" s="214"/>
      <c r="BIP50" s="214"/>
      <c r="BIQ50" s="214"/>
      <c r="BIR50" s="214"/>
      <c r="BIS50" s="214"/>
      <c r="BIT50" s="214"/>
      <c r="BIU50" s="214"/>
      <c r="BIV50" s="214"/>
      <c r="BIW50" s="214"/>
      <c r="BIX50" s="214"/>
      <c r="BIY50" s="214"/>
      <c r="BIZ50" s="214"/>
      <c r="BJA50" s="214"/>
      <c r="BJB50" s="214"/>
      <c r="BJC50" s="214"/>
      <c r="BJD50" s="214"/>
      <c r="BJE50" s="214"/>
      <c r="BJF50" s="214"/>
      <c r="BJG50" s="214"/>
      <c r="BJH50" s="214"/>
      <c r="BJI50" s="214"/>
      <c r="BJJ50" s="214"/>
      <c r="BJK50" s="214"/>
      <c r="BJL50" s="214"/>
      <c r="BJM50" s="214"/>
      <c r="BJN50" s="214"/>
      <c r="BJO50" s="214"/>
      <c r="BJP50" s="214"/>
      <c r="BJQ50" s="214"/>
      <c r="BJR50" s="214"/>
      <c r="BJS50" s="214"/>
      <c r="BJT50" s="214"/>
      <c r="BJU50" s="214"/>
      <c r="BJV50" s="214"/>
      <c r="BJW50" s="214"/>
      <c r="BJX50" s="214"/>
      <c r="BJY50" s="214"/>
      <c r="BJZ50" s="214"/>
      <c r="BKA50" s="214"/>
      <c r="BKB50" s="214"/>
      <c r="BKC50" s="214"/>
      <c r="BKD50" s="214"/>
      <c r="BKE50" s="214"/>
      <c r="BKF50" s="214"/>
      <c r="BKG50" s="214"/>
      <c r="BKH50" s="214"/>
      <c r="BKI50" s="214"/>
      <c r="BKJ50" s="214"/>
      <c r="BKK50" s="214"/>
      <c r="BKL50" s="214"/>
      <c r="BKM50" s="214"/>
      <c r="BKN50" s="214"/>
      <c r="BKO50" s="214"/>
      <c r="BKP50" s="214"/>
      <c r="BKQ50" s="214"/>
      <c r="BKR50" s="214"/>
      <c r="BKS50" s="214"/>
      <c r="BKT50" s="214"/>
      <c r="BKU50" s="214"/>
      <c r="BKV50" s="214"/>
      <c r="BKW50" s="214"/>
      <c r="BKX50" s="214"/>
      <c r="BKY50" s="214"/>
      <c r="BKZ50" s="214"/>
      <c r="BLA50" s="214"/>
      <c r="BLB50" s="214"/>
      <c r="BLC50" s="214"/>
      <c r="BLD50" s="214"/>
      <c r="BLE50" s="214"/>
      <c r="BLF50" s="214"/>
      <c r="BLG50" s="214"/>
      <c r="BLH50" s="214"/>
      <c r="BLI50" s="214"/>
      <c r="BLJ50" s="214"/>
      <c r="BLK50" s="214"/>
      <c r="BLL50" s="214"/>
      <c r="BLM50" s="214"/>
      <c r="BLN50" s="214"/>
      <c r="BLO50" s="214"/>
      <c r="BLP50" s="231"/>
    </row>
    <row r="51" spans="1:1680" ht="14.4" x14ac:dyDescent="0.25">
      <c r="A51" s="238"/>
      <c r="B51" s="239"/>
      <c r="C51" s="240"/>
      <c r="D51" s="241"/>
      <c r="E51" s="242"/>
      <c r="F51" s="242"/>
      <c r="G51" s="243"/>
      <c r="H51" s="244"/>
      <c r="I51" s="244"/>
      <c r="J51" s="244"/>
      <c r="K51" s="244"/>
      <c r="L51" s="244"/>
      <c r="M51" s="245"/>
      <c r="N51" s="245"/>
    </row>
    <row r="52" spans="1:1680" ht="14.4" x14ac:dyDescent="0.25">
      <c r="A52" s="238"/>
      <c r="B52" s="239"/>
      <c r="C52" s="240"/>
      <c r="D52" s="241"/>
      <c r="E52" s="242"/>
      <c r="F52" s="242"/>
      <c r="G52" s="243"/>
      <c r="H52" s="244"/>
      <c r="I52" s="244"/>
      <c r="J52" s="244"/>
      <c r="K52" s="244"/>
      <c r="L52" s="244"/>
      <c r="M52" s="245"/>
      <c r="N52" s="245"/>
    </row>
    <row r="54" spans="1:1680" s="246" customFormat="1" x14ac:dyDescent="0.25">
      <c r="A54" s="246" t="s">
        <v>491</v>
      </c>
      <c r="C54" s="247"/>
    </row>
    <row r="55" spans="1:1680" s="246" customFormat="1" x14ac:dyDescent="0.25">
      <c r="A55" s="432" t="s">
        <v>492</v>
      </c>
      <c r="B55" s="432"/>
      <c r="C55" s="432"/>
      <c r="D55" s="432"/>
      <c r="E55" s="432"/>
      <c r="F55" s="432"/>
      <c r="G55" s="432"/>
    </row>
    <row r="56" spans="1:1680" x14ac:dyDescent="0.25">
      <c r="A56" s="433" t="s">
        <v>493</v>
      </c>
      <c r="B56" s="433"/>
      <c r="C56" s="433"/>
      <c r="D56" s="433"/>
      <c r="E56" s="433"/>
      <c r="F56" s="433"/>
      <c r="G56" s="433"/>
    </row>
    <row r="57" spans="1:1680" x14ac:dyDescent="0.25">
      <c r="A57" s="248"/>
      <c r="B57" s="248"/>
    </row>
    <row r="58" spans="1:1680" ht="15.6" x14ac:dyDescent="0.3">
      <c r="A58" s="249" t="s">
        <v>494</v>
      </c>
      <c r="B58" s="250"/>
      <c r="C58" s="251"/>
      <c r="D58" s="250"/>
      <c r="E58" s="252"/>
      <c r="F58" s="252"/>
      <c r="G58" s="252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3"/>
      <c r="AK58" s="253"/>
      <c r="AL58" s="253"/>
      <c r="AM58" s="254"/>
      <c r="AN58" s="254"/>
      <c r="AO58" s="254"/>
      <c r="AP58" s="253"/>
    </row>
    <row r="59" spans="1:1680" s="258" customFormat="1" ht="21" x14ac:dyDescent="0.3">
      <c r="A59" s="434" t="s">
        <v>495</v>
      </c>
      <c r="B59" s="434"/>
      <c r="C59" s="434"/>
      <c r="D59" s="434"/>
      <c r="E59" s="434"/>
      <c r="F59" s="434"/>
      <c r="G59" s="434"/>
      <c r="H59" s="255"/>
      <c r="I59" s="256" t="s">
        <v>352</v>
      </c>
      <c r="J59" s="255"/>
      <c r="K59" s="255"/>
      <c r="L59" s="255"/>
      <c r="M59" s="255"/>
      <c r="N59" s="257"/>
      <c r="O59" s="255"/>
    </row>
    <row r="60" spans="1:1680" s="258" customFormat="1" ht="21" x14ac:dyDescent="0.3">
      <c r="A60" s="259"/>
      <c r="B60" s="259"/>
      <c r="C60" s="259"/>
      <c r="D60" s="259"/>
      <c r="E60" s="259"/>
      <c r="F60" s="259"/>
      <c r="G60" s="259"/>
      <c r="H60" s="255"/>
      <c r="I60" s="255"/>
      <c r="J60" s="255"/>
      <c r="K60" s="255"/>
      <c r="L60" s="255"/>
      <c r="M60" s="255"/>
      <c r="N60" s="257"/>
      <c r="O60" s="255"/>
    </row>
    <row r="61" spans="1:1680" ht="15.6" x14ac:dyDescent="0.3">
      <c r="A61" s="435" t="s">
        <v>496</v>
      </c>
      <c r="B61" s="435"/>
      <c r="C61" s="435"/>
      <c r="D61" s="435"/>
      <c r="E61" s="260"/>
      <c r="F61" s="260"/>
      <c r="G61" s="260"/>
    </row>
    <row r="62" spans="1:1680" ht="15.6" x14ac:dyDescent="0.3">
      <c r="A62" s="249" t="s">
        <v>497</v>
      </c>
      <c r="B62" s="249"/>
      <c r="C62" s="261"/>
      <c r="D62" s="249"/>
      <c r="E62" s="249"/>
      <c r="F62" s="249"/>
      <c r="G62" s="249"/>
    </row>
    <row r="63" spans="1:1680" ht="15.6" x14ac:dyDescent="0.3">
      <c r="A63" s="249" t="s">
        <v>498</v>
      </c>
      <c r="B63" s="249"/>
      <c r="C63" s="261"/>
      <c r="D63" s="249"/>
      <c r="E63" s="249"/>
      <c r="F63" s="249"/>
      <c r="G63" s="249"/>
      <c r="I63" s="249" t="s">
        <v>499</v>
      </c>
    </row>
    <row r="64" spans="1:1680" ht="15.6" x14ac:dyDescent="0.3">
      <c r="A64" s="249"/>
      <c r="B64" s="249"/>
      <c r="C64" s="261"/>
      <c r="D64" s="249"/>
      <c r="E64" s="249"/>
      <c r="F64" s="249"/>
      <c r="G64" s="249"/>
      <c r="I64" s="249"/>
    </row>
    <row r="65" spans="1:9" ht="15.6" x14ac:dyDescent="0.3">
      <c r="A65" s="249"/>
      <c r="B65" s="249"/>
      <c r="C65" s="261"/>
      <c r="D65" s="249"/>
      <c r="E65" s="249"/>
      <c r="F65" s="249"/>
      <c r="G65" s="249"/>
    </row>
    <row r="66" spans="1:9" ht="15.6" x14ac:dyDescent="0.3">
      <c r="A66" s="249" t="s">
        <v>500</v>
      </c>
    </row>
    <row r="67" spans="1:9" ht="15.6" x14ac:dyDescent="0.3">
      <c r="A67" s="214" t="s">
        <v>501</v>
      </c>
      <c r="I67" s="249" t="s">
        <v>502</v>
      </c>
    </row>
  </sheetData>
  <mergeCells count="131">
    <mergeCell ref="F7:F8"/>
    <mergeCell ref="G7:G8"/>
    <mergeCell ref="H7:H8"/>
    <mergeCell ref="I7:I8"/>
    <mergeCell ref="J7:J8"/>
    <mergeCell ref="K7:K8"/>
    <mergeCell ref="A3:N3"/>
    <mergeCell ref="A4:N4"/>
    <mergeCell ref="A6:A8"/>
    <mergeCell ref="B6:B8"/>
    <mergeCell ref="C6:C8"/>
    <mergeCell ref="D6:D8"/>
    <mergeCell ref="E6:G6"/>
    <mergeCell ref="H6:L6"/>
    <mergeCell ref="M6:N6"/>
    <mergeCell ref="E7:E8"/>
    <mergeCell ref="L7:L8"/>
    <mergeCell ref="M7:M8"/>
    <mergeCell ref="N7:N8"/>
    <mergeCell ref="M10:M14"/>
    <mergeCell ref="N10:N14"/>
    <mergeCell ref="A15:L15"/>
    <mergeCell ref="A16:A20"/>
    <mergeCell ref="B16:B20"/>
    <mergeCell ref="C16:C20"/>
    <mergeCell ref="H19:H20"/>
    <mergeCell ref="I19:I20"/>
    <mergeCell ref="J19:J20"/>
    <mergeCell ref="K19:K20"/>
    <mergeCell ref="L19:L20"/>
    <mergeCell ref="M19:M20"/>
    <mergeCell ref="N19:N20"/>
    <mergeCell ref="A10:B14"/>
    <mergeCell ref="C10:C14"/>
    <mergeCell ref="H10:H14"/>
    <mergeCell ref="I10:I14"/>
    <mergeCell ref="J10:J14"/>
    <mergeCell ref="K10:K14"/>
    <mergeCell ref="L10:L14"/>
    <mergeCell ref="A21:A25"/>
    <mergeCell ref="B21:B25"/>
    <mergeCell ref="C21:C25"/>
    <mergeCell ref="H21:H23"/>
    <mergeCell ref="I21:I23"/>
    <mergeCell ref="J21:J23"/>
    <mergeCell ref="K21:K23"/>
    <mergeCell ref="L21:L23"/>
    <mergeCell ref="M21:M23"/>
    <mergeCell ref="N21:N23"/>
    <mergeCell ref="H24:H25"/>
    <mergeCell ref="I24:I25"/>
    <mergeCell ref="J24:J25"/>
    <mergeCell ref="K24:K25"/>
    <mergeCell ref="L24:L25"/>
    <mergeCell ref="M24:M25"/>
    <mergeCell ref="N24:N25"/>
    <mergeCell ref="K27:K28"/>
    <mergeCell ref="L27:L28"/>
    <mergeCell ref="M27:M28"/>
    <mergeCell ref="N27:N28"/>
    <mergeCell ref="N29:N30"/>
    <mergeCell ref="A31:A35"/>
    <mergeCell ref="B31:B35"/>
    <mergeCell ref="C31:C35"/>
    <mergeCell ref="H34:H35"/>
    <mergeCell ref="I34:I35"/>
    <mergeCell ref="J34:J35"/>
    <mergeCell ref="K34:K35"/>
    <mergeCell ref="L34:L35"/>
    <mergeCell ref="M34:M35"/>
    <mergeCell ref="A26:A30"/>
    <mergeCell ref="B26:B30"/>
    <mergeCell ref="C26:C30"/>
    <mergeCell ref="H29:H30"/>
    <mergeCell ref="I29:I30"/>
    <mergeCell ref="J29:J30"/>
    <mergeCell ref="K29:K30"/>
    <mergeCell ref="L29:L30"/>
    <mergeCell ref="M29:M30"/>
    <mergeCell ref="H27:H28"/>
    <mergeCell ref="I27:I28"/>
    <mergeCell ref="J27:J28"/>
    <mergeCell ref="A36:A40"/>
    <mergeCell ref="B36:B40"/>
    <mergeCell ref="C36:C40"/>
    <mergeCell ref="H36:H37"/>
    <mergeCell ref="I36:I37"/>
    <mergeCell ref="J36:J37"/>
    <mergeCell ref="K36:K37"/>
    <mergeCell ref="L36:L37"/>
    <mergeCell ref="M36:M37"/>
    <mergeCell ref="N36:N37"/>
    <mergeCell ref="H39:H40"/>
    <mergeCell ref="I39:I40"/>
    <mergeCell ref="J39:J40"/>
    <mergeCell ref="K39:K40"/>
    <mergeCell ref="L39:L40"/>
    <mergeCell ref="M39:M40"/>
    <mergeCell ref="N39:N40"/>
    <mergeCell ref="N34:N35"/>
    <mergeCell ref="K41:K45"/>
    <mergeCell ref="L41:L45"/>
    <mergeCell ref="M41:M45"/>
    <mergeCell ref="N41:N45"/>
    <mergeCell ref="A46:A50"/>
    <mergeCell ref="B46:B50"/>
    <mergeCell ref="C46:C50"/>
    <mergeCell ref="H46:H48"/>
    <mergeCell ref="I46:I48"/>
    <mergeCell ref="J46:J48"/>
    <mergeCell ref="A41:A45"/>
    <mergeCell ref="B41:B45"/>
    <mergeCell ref="C41:C45"/>
    <mergeCell ref="H41:H45"/>
    <mergeCell ref="I41:I45"/>
    <mergeCell ref="J41:J45"/>
    <mergeCell ref="N49:N50"/>
    <mergeCell ref="A55:G55"/>
    <mergeCell ref="A56:G56"/>
    <mergeCell ref="A59:G59"/>
    <mergeCell ref="A61:D61"/>
    <mergeCell ref="K46:K48"/>
    <mergeCell ref="L46:L48"/>
    <mergeCell ref="M46:M48"/>
    <mergeCell ref="N46:N48"/>
    <mergeCell ref="H49:H50"/>
    <mergeCell ref="I49:I50"/>
    <mergeCell ref="J49:J50"/>
    <mergeCell ref="K49:K50"/>
    <mergeCell ref="L49:L50"/>
    <mergeCell ref="M49:M50"/>
  </mergeCells>
  <pageMargins left="0.31496062992125984" right="0.31496062992125984" top="0.55118110236220474" bottom="0.35433070866141736" header="0.31496062992125984" footer="0.31496062992125984"/>
  <pageSetup paperSize="9" scale="31" orientation="landscape" r:id="rId1"/>
  <rowBreaks count="1" manualBreakCount="1">
    <brk id="45" max="13" man="1"/>
  </rowBreaks>
  <colBreaks count="1" manualBreakCount="1">
    <brk id="14" max="6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zoomScale="70" zoomScaleNormal="70" workbookViewId="0">
      <selection activeCell="X10" sqref="X10"/>
    </sheetView>
  </sheetViews>
  <sheetFormatPr defaultColWidth="9.109375" defaultRowHeight="15.6" x14ac:dyDescent="0.3"/>
  <cols>
    <col min="1" max="1" width="4" style="262" customWidth="1"/>
    <col min="2" max="2" width="32.5546875" style="263" customWidth="1"/>
    <col min="3" max="3" width="14.88671875" style="263" customWidth="1"/>
    <col min="4" max="4" width="11.5546875" style="263" customWidth="1"/>
    <col min="5" max="5" width="8.33203125" style="263" customWidth="1"/>
    <col min="6" max="6" width="8.5546875" style="263" customWidth="1"/>
    <col min="7" max="7" width="11.33203125" style="263" customWidth="1"/>
    <col min="8" max="8" width="9.5546875" style="263" customWidth="1"/>
    <col min="9" max="9" width="8.88671875" style="263" customWidth="1"/>
    <col min="10" max="10" width="11.109375" style="263" customWidth="1"/>
    <col min="11" max="12" width="8.6640625" style="263" customWidth="1"/>
    <col min="13" max="13" width="12.109375" style="263" customWidth="1"/>
    <col min="14" max="14" width="8.5546875" style="263" customWidth="1"/>
    <col min="15" max="15" width="7.88671875" style="263" customWidth="1"/>
    <col min="16" max="16" width="11.88671875" style="263" customWidth="1"/>
    <col min="17" max="18" width="8.33203125" style="263" customWidth="1"/>
    <col min="19" max="19" width="31" style="263" customWidth="1"/>
    <col min="20" max="16384" width="9.109375" style="263"/>
  </cols>
  <sheetData>
    <row r="1" spans="1:19" x14ac:dyDescent="0.3">
      <c r="M1" s="516"/>
      <c r="N1" s="516"/>
      <c r="O1" s="516"/>
      <c r="P1" s="516"/>
      <c r="Q1" s="516"/>
      <c r="R1" s="516"/>
    </row>
    <row r="2" spans="1:19" ht="15.9" customHeight="1" x14ac:dyDescent="0.3">
      <c r="A2" s="517" t="s">
        <v>503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</row>
    <row r="3" spans="1:19" ht="15.9" customHeight="1" x14ac:dyDescent="0.3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</row>
    <row r="4" spans="1:19" ht="16.2" thickBot="1" x14ac:dyDescent="0.35"/>
    <row r="5" spans="1:19" ht="12.75" customHeight="1" thickBot="1" x14ac:dyDescent="0.35">
      <c r="A5" s="518" t="s">
        <v>0</v>
      </c>
      <c r="B5" s="520" t="s">
        <v>504</v>
      </c>
      <c r="C5" s="520" t="s">
        <v>505</v>
      </c>
      <c r="D5" s="522" t="s">
        <v>506</v>
      </c>
      <c r="E5" s="523"/>
      <c r="F5" s="523"/>
      <c r="G5" s="526"/>
      <c r="H5" s="526"/>
      <c r="I5" s="526"/>
      <c r="J5" s="526"/>
      <c r="K5" s="526"/>
      <c r="L5" s="526"/>
      <c r="M5" s="526"/>
      <c r="N5" s="526"/>
      <c r="O5" s="526"/>
      <c r="P5" s="526"/>
      <c r="Q5" s="526"/>
      <c r="R5" s="526"/>
      <c r="S5" s="506" t="s">
        <v>507</v>
      </c>
    </row>
    <row r="6" spans="1:19" ht="87.6" customHeight="1" x14ac:dyDescent="0.3">
      <c r="A6" s="519"/>
      <c r="B6" s="521"/>
      <c r="C6" s="521"/>
      <c r="D6" s="524"/>
      <c r="E6" s="525"/>
      <c r="F6" s="525"/>
      <c r="G6" s="509" t="s">
        <v>508</v>
      </c>
      <c r="H6" s="510"/>
      <c r="I6" s="511"/>
      <c r="J6" s="509" t="s">
        <v>509</v>
      </c>
      <c r="K6" s="510"/>
      <c r="L6" s="511"/>
      <c r="M6" s="509" t="s">
        <v>510</v>
      </c>
      <c r="N6" s="510"/>
      <c r="O6" s="511"/>
      <c r="P6" s="509" t="s">
        <v>511</v>
      </c>
      <c r="Q6" s="510"/>
      <c r="R6" s="511"/>
      <c r="S6" s="507"/>
    </row>
    <row r="7" spans="1:19" ht="20.100000000000001" customHeight="1" thickBot="1" x14ac:dyDescent="0.35">
      <c r="A7" s="265"/>
      <c r="B7" s="266"/>
      <c r="C7" s="266"/>
      <c r="D7" s="266" t="s">
        <v>20</v>
      </c>
      <c r="E7" s="266" t="s">
        <v>21</v>
      </c>
      <c r="F7" s="266" t="s">
        <v>19</v>
      </c>
      <c r="G7" s="266" t="s">
        <v>20</v>
      </c>
      <c r="H7" s="266" t="s">
        <v>21</v>
      </c>
      <c r="I7" s="266" t="s">
        <v>19</v>
      </c>
      <c r="J7" s="266" t="s">
        <v>20</v>
      </c>
      <c r="K7" s="266" t="s">
        <v>21</v>
      </c>
      <c r="L7" s="266" t="s">
        <v>19</v>
      </c>
      <c r="M7" s="266" t="s">
        <v>20</v>
      </c>
      <c r="N7" s="266" t="s">
        <v>21</v>
      </c>
      <c r="O7" s="266" t="s">
        <v>19</v>
      </c>
      <c r="P7" s="266" t="s">
        <v>20</v>
      </c>
      <c r="Q7" s="266" t="s">
        <v>21</v>
      </c>
      <c r="R7" s="266" t="s">
        <v>19</v>
      </c>
      <c r="S7" s="508"/>
    </row>
    <row r="8" spans="1:19" ht="125.4" thickBot="1" x14ac:dyDescent="0.35">
      <c r="A8" s="267">
        <v>1</v>
      </c>
      <c r="B8" s="268" t="s">
        <v>512</v>
      </c>
      <c r="C8" s="269">
        <v>0</v>
      </c>
      <c r="D8" s="269">
        <v>0</v>
      </c>
      <c r="E8" s="270"/>
      <c r="F8" s="271"/>
      <c r="G8" s="269">
        <v>0</v>
      </c>
      <c r="H8" s="272">
        <v>0</v>
      </c>
      <c r="I8" s="273" t="e">
        <f>SUM(H8/G8*100)</f>
        <v>#DIV/0!</v>
      </c>
      <c r="J8" s="269">
        <v>0</v>
      </c>
      <c r="K8" s="274"/>
      <c r="L8" s="274"/>
      <c r="M8" s="269">
        <v>0</v>
      </c>
      <c r="N8" s="274"/>
      <c r="O8" s="274"/>
      <c r="P8" s="269">
        <v>0</v>
      </c>
      <c r="Q8" s="274"/>
      <c r="R8" s="274"/>
      <c r="S8" s="275" t="s">
        <v>513</v>
      </c>
    </row>
    <row r="9" spans="1:19" ht="208.5" customHeight="1" thickBot="1" x14ac:dyDescent="0.35">
      <c r="A9" s="276">
        <v>2</v>
      </c>
      <c r="B9" s="277" t="s">
        <v>514</v>
      </c>
      <c r="C9" s="278">
        <v>0</v>
      </c>
      <c r="D9" s="278">
        <v>8</v>
      </c>
      <c r="E9" s="279"/>
      <c r="F9" s="280"/>
      <c r="G9" s="278">
        <v>0</v>
      </c>
      <c r="H9" s="272">
        <v>4</v>
      </c>
      <c r="I9" s="273" t="e">
        <f t="shared" ref="I9:I35" si="0">SUM(H9/G9*100)</f>
        <v>#DIV/0!</v>
      </c>
      <c r="J9" s="278">
        <v>0</v>
      </c>
      <c r="K9" s="281"/>
      <c r="L9" s="281"/>
      <c r="M9" s="278">
        <v>0</v>
      </c>
      <c r="N9" s="281"/>
      <c r="O9" s="281"/>
      <c r="P9" s="278">
        <v>8</v>
      </c>
      <c r="Q9" s="281"/>
      <c r="R9" s="281"/>
      <c r="S9" s="275" t="s">
        <v>515</v>
      </c>
    </row>
    <row r="10" spans="1:19" ht="145.5" customHeight="1" thickBot="1" x14ac:dyDescent="0.35">
      <c r="A10" s="267">
        <v>3</v>
      </c>
      <c r="B10" s="277" t="s">
        <v>516</v>
      </c>
      <c r="C10" s="278">
        <v>0</v>
      </c>
      <c r="D10" s="282">
        <v>2.86</v>
      </c>
      <c r="E10" s="283"/>
      <c r="F10" s="283"/>
      <c r="G10" s="282">
        <v>2.2000000000000002</v>
      </c>
      <c r="H10" s="284">
        <v>2.6059999999999999</v>
      </c>
      <c r="I10" s="273">
        <f t="shared" si="0"/>
        <v>118.45454545454544</v>
      </c>
      <c r="J10" s="282">
        <v>2.4</v>
      </c>
      <c r="K10" s="285"/>
      <c r="L10" s="285"/>
      <c r="M10" s="282">
        <v>2.6</v>
      </c>
      <c r="N10" s="285"/>
      <c r="O10" s="285"/>
      <c r="P10" s="282">
        <v>2.86</v>
      </c>
      <c r="Q10" s="285"/>
      <c r="R10" s="285"/>
      <c r="S10" s="275" t="s">
        <v>517</v>
      </c>
    </row>
    <row r="11" spans="1:19" ht="79.8" thickBot="1" x14ac:dyDescent="0.35">
      <c r="A11" s="276">
        <v>4</v>
      </c>
      <c r="B11" s="277" t="s">
        <v>518</v>
      </c>
      <c r="C11" s="278">
        <v>83.8</v>
      </c>
      <c r="D11" s="278">
        <v>83.8</v>
      </c>
      <c r="E11" s="286"/>
      <c r="F11" s="286"/>
      <c r="G11" s="278">
        <v>83.8</v>
      </c>
      <c r="H11" s="287">
        <v>90.7</v>
      </c>
      <c r="I11" s="273">
        <f>SUM(H11/G11*100)</f>
        <v>108.23389021479714</v>
      </c>
      <c r="J11" s="278">
        <v>83.8</v>
      </c>
      <c r="K11" s="288"/>
      <c r="L11" s="288"/>
      <c r="M11" s="278">
        <v>83.8</v>
      </c>
      <c r="N11" s="288"/>
      <c r="O11" s="288"/>
      <c r="P11" s="278">
        <v>83.8</v>
      </c>
      <c r="Q11" s="281"/>
      <c r="R11" s="281"/>
      <c r="S11" s="275" t="s">
        <v>519</v>
      </c>
    </row>
    <row r="12" spans="1:19" ht="288" customHeight="1" thickBot="1" x14ac:dyDescent="0.35">
      <c r="A12" s="267">
        <v>5</v>
      </c>
      <c r="B12" s="277" t="s">
        <v>520</v>
      </c>
      <c r="C12" s="278">
        <v>0.66</v>
      </c>
      <c r="D12" s="278">
        <v>0.84</v>
      </c>
      <c r="E12" s="289"/>
      <c r="F12" s="289"/>
      <c r="G12" s="278">
        <v>0.76</v>
      </c>
      <c r="H12" s="290">
        <v>0.97199999999999998</v>
      </c>
      <c r="I12" s="273">
        <f t="shared" si="0"/>
        <v>127.89473684210526</v>
      </c>
      <c r="J12" s="278">
        <v>0.76</v>
      </c>
      <c r="K12" s="291"/>
      <c r="L12" s="291"/>
      <c r="M12" s="278">
        <v>0.84</v>
      </c>
      <c r="N12" s="291"/>
      <c r="O12" s="291"/>
      <c r="P12" s="278">
        <v>0.84</v>
      </c>
      <c r="Q12" s="281"/>
      <c r="R12" s="281"/>
      <c r="S12" s="275" t="s">
        <v>521</v>
      </c>
    </row>
    <row r="13" spans="1:19" ht="187.8" thickBot="1" x14ac:dyDescent="0.35">
      <c r="A13" s="276">
        <v>6</v>
      </c>
      <c r="B13" s="277" t="s">
        <v>522</v>
      </c>
      <c r="C13" s="278">
        <v>0</v>
      </c>
      <c r="D13" s="278">
        <v>4.1999999999999997E-3</v>
      </c>
      <c r="E13" s="292"/>
      <c r="F13" s="292"/>
      <c r="G13" s="278">
        <v>1.0499999999999999E-3</v>
      </c>
      <c r="H13" s="272">
        <v>0</v>
      </c>
      <c r="I13" s="273">
        <f t="shared" si="0"/>
        <v>0</v>
      </c>
      <c r="J13" s="278">
        <v>1.0499999999999999E-3</v>
      </c>
      <c r="K13" s="293"/>
      <c r="L13" s="293"/>
      <c r="M13" s="278">
        <v>1.0499999999999999E-3</v>
      </c>
      <c r="N13" s="293"/>
      <c r="O13" s="293"/>
      <c r="P13" s="278">
        <v>1.0499999999999999E-3</v>
      </c>
      <c r="Q13" s="294"/>
      <c r="R13" s="294"/>
      <c r="S13" s="275" t="s">
        <v>523</v>
      </c>
    </row>
    <row r="14" spans="1:19" ht="203.4" thickBot="1" x14ac:dyDescent="0.35">
      <c r="A14" s="267">
        <v>7</v>
      </c>
      <c r="B14" s="277" t="s">
        <v>524</v>
      </c>
      <c r="C14" s="282">
        <v>0</v>
      </c>
      <c r="D14" s="282">
        <v>0.27</v>
      </c>
      <c r="E14" s="283"/>
      <c r="F14" s="283"/>
      <c r="G14" s="282">
        <v>0</v>
      </c>
      <c r="H14" s="284">
        <v>0.20799999999999999</v>
      </c>
      <c r="I14" s="273" t="e">
        <f t="shared" si="0"/>
        <v>#DIV/0!</v>
      </c>
      <c r="J14" s="282">
        <v>0</v>
      </c>
      <c r="K14" s="295"/>
      <c r="L14" s="295"/>
      <c r="M14" s="282">
        <v>0.27</v>
      </c>
      <c r="N14" s="295"/>
      <c r="O14" s="295"/>
      <c r="P14" s="282">
        <v>0.27</v>
      </c>
      <c r="Q14" s="291"/>
      <c r="R14" s="281"/>
      <c r="S14" s="275" t="s">
        <v>525</v>
      </c>
    </row>
    <row r="15" spans="1:19" s="300" customFormat="1" ht="234.6" thickBot="1" x14ac:dyDescent="0.35">
      <c r="A15" s="296">
        <v>8</v>
      </c>
      <c r="B15" s="297" t="s">
        <v>526</v>
      </c>
      <c r="C15" s="278">
        <v>0</v>
      </c>
      <c r="D15" s="278">
        <v>1.9799999999999999E-4</v>
      </c>
      <c r="E15" s="298"/>
      <c r="F15" s="298"/>
      <c r="G15" s="278">
        <v>4.8999999999999998E-5</v>
      </c>
      <c r="H15" s="272">
        <v>0</v>
      </c>
      <c r="I15" s="273">
        <f t="shared" si="0"/>
        <v>0</v>
      </c>
      <c r="J15" s="278">
        <v>4.8999999999999998E-5</v>
      </c>
      <c r="K15" s="299"/>
      <c r="L15" s="299"/>
      <c r="M15" s="278">
        <v>5.0000000000000002E-5</v>
      </c>
      <c r="N15" s="299"/>
      <c r="O15" s="299"/>
      <c r="P15" s="278">
        <v>5.0000000000000002E-5</v>
      </c>
      <c r="Q15" s="299"/>
      <c r="R15" s="299"/>
      <c r="S15" s="275" t="s">
        <v>527</v>
      </c>
    </row>
    <row r="16" spans="1:19" ht="109.8" thickBot="1" x14ac:dyDescent="0.35">
      <c r="A16" s="267">
        <v>9</v>
      </c>
      <c r="B16" s="277" t="s">
        <v>528</v>
      </c>
      <c r="C16" s="278">
        <v>0</v>
      </c>
      <c r="D16" s="278">
        <v>60</v>
      </c>
      <c r="E16" s="279"/>
      <c r="F16" s="280"/>
      <c r="G16" s="278">
        <v>0</v>
      </c>
      <c r="H16" s="272">
        <v>0</v>
      </c>
      <c r="I16" s="273" t="e">
        <f t="shared" si="0"/>
        <v>#DIV/0!</v>
      </c>
      <c r="J16" s="278">
        <v>60</v>
      </c>
      <c r="K16" s="281"/>
      <c r="L16" s="281"/>
      <c r="M16" s="278">
        <v>0</v>
      </c>
      <c r="N16" s="281"/>
      <c r="O16" s="281"/>
      <c r="P16" s="278">
        <v>60</v>
      </c>
      <c r="Q16" s="281"/>
      <c r="R16" s="281"/>
      <c r="S16" s="275" t="s">
        <v>527</v>
      </c>
    </row>
    <row r="17" spans="1:19" ht="250.2" thickBot="1" x14ac:dyDescent="0.35">
      <c r="A17" s="276">
        <v>10</v>
      </c>
      <c r="B17" s="277" t="s">
        <v>529</v>
      </c>
      <c r="C17" s="278">
        <v>0</v>
      </c>
      <c r="D17" s="278">
        <v>30</v>
      </c>
      <c r="E17" s="279"/>
      <c r="F17" s="280"/>
      <c r="G17" s="278">
        <v>0</v>
      </c>
      <c r="H17" s="272">
        <v>0</v>
      </c>
      <c r="I17" s="273" t="e">
        <f t="shared" si="0"/>
        <v>#DIV/0!</v>
      </c>
      <c r="J17" s="278">
        <v>0</v>
      </c>
      <c r="K17" s="281"/>
      <c r="L17" s="281"/>
      <c r="M17" s="278">
        <v>0</v>
      </c>
      <c r="N17" s="281"/>
      <c r="O17" s="281"/>
      <c r="P17" s="278">
        <v>30</v>
      </c>
      <c r="Q17" s="281"/>
      <c r="R17" s="281"/>
      <c r="S17" s="275" t="s">
        <v>530</v>
      </c>
    </row>
    <row r="18" spans="1:19" ht="234.6" thickBot="1" x14ac:dyDescent="0.35">
      <c r="A18" s="267">
        <v>11</v>
      </c>
      <c r="B18" s="277" t="s">
        <v>531</v>
      </c>
      <c r="C18" s="278">
        <v>0</v>
      </c>
      <c r="D18" s="278">
        <v>40</v>
      </c>
      <c r="E18" s="279"/>
      <c r="F18" s="280"/>
      <c r="G18" s="278">
        <v>0</v>
      </c>
      <c r="H18" s="272">
        <v>0</v>
      </c>
      <c r="I18" s="273" t="e">
        <f t="shared" si="0"/>
        <v>#DIV/0!</v>
      </c>
      <c r="J18" s="278">
        <v>0</v>
      </c>
      <c r="K18" s="281"/>
      <c r="L18" s="281"/>
      <c r="M18" s="278">
        <v>0</v>
      </c>
      <c r="N18" s="281"/>
      <c r="O18" s="281"/>
      <c r="P18" s="278">
        <v>40</v>
      </c>
      <c r="Q18" s="281"/>
      <c r="R18" s="281"/>
      <c r="S18" s="275" t="s">
        <v>530</v>
      </c>
    </row>
    <row r="19" spans="1:19" ht="234.6" thickBot="1" x14ac:dyDescent="0.35">
      <c r="A19" s="276">
        <v>12</v>
      </c>
      <c r="B19" s="277" t="s">
        <v>532</v>
      </c>
      <c r="C19" s="278">
        <v>0</v>
      </c>
      <c r="D19" s="278">
        <v>5</v>
      </c>
      <c r="E19" s="279"/>
      <c r="F19" s="280"/>
      <c r="G19" s="278">
        <v>0</v>
      </c>
      <c r="H19" s="272">
        <v>0</v>
      </c>
      <c r="I19" s="273" t="e">
        <f t="shared" si="0"/>
        <v>#DIV/0!</v>
      </c>
      <c r="J19" s="278">
        <v>0</v>
      </c>
      <c r="K19" s="281"/>
      <c r="L19" s="281"/>
      <c r="M19" s="278">
        <v>0</v>
      </c>
      <c r="N19" s="281"/>
      <c r="O19" s="281"/>
      <c r="P19" s="278">
        <v>5</v>
      </c>
      <c r="Q19" s="281"/>
      <c r="R19" s="281"/>
      <c r="S19" s="275" t="s">
        <v>530</v>
      </c>
    </row>
    <row r="20" spans="1:19" ht="203.4" thickBot="1" x14ac:dyDescent="0.35">
      <c r="A20" s="267">
        <v>13</v>
      </c>
      <c r="B20" s="277" t="s">
        <v>533</v>
      </c>
      <c r="C20" s="278">
        <v>0</v>
      </c>
      <c r="D20" s="278">
        <v>10</v>
      </c>
      <c r="E20" s="279"/>
      <c r="F20" s="280"/>
      <c r="G20" s="278">
        <v>0</v>
      </c>
      <c r="H20" s="272">
        <v>0</v>
      </c>
      <c r="I20" s="273" t="e">
        <f t="shared" si="0"/>
        <v>#DIV/0!</v>
      </c>
      <c r="J20" s="278">
        <v>0</v>
      </c>
      <c r="K20" s="281"/>
      <c r="L20" s="281"/>
      <c r="M20" s="278">
        <v>0</v>
      </c>
      <c r="N20" s="281"/>
      <c r="O20" s="281"/>
      <c r="P20" s="278">
        <v>10</v>
      </c>
      <c r="Q20" s="281"/>
      <c r="R20" s="281"/>
      <c r="S20" s="275" t="s">
        <v>530</v>
      </c>
    </row>
    <row r="21" spans="1:19" ht="177" customHeight="1" thickBot="1" x14ac:dyDescent="0.35">
      <c r="A21" s="276">
        <v>14</v>
      </c>
      <c r="B21" s="277" t="s">
        <v>534</v>
      </c>
      <c r="C21" s="278">
        <v>7.6999999999999996E-4</v>
      </c>
      <c r="D21" s="278">
        <v>2.8760000000000001E-3</v>
      </c>
      <c r="E21" s="301"/>
      <c r="F21" s="301"/>
      <c r="G21" s="278">
        <v>2.088E-3</v>
      </c>
      <c r="H21" s="302">
        <v>2.5219999999999999E-3</v>
      </c>
      <c r="I21" s="273">
        <f t="shared" si="0"/>
        <v>120.78544061302681</v>
      </c>
      <c r="J21" s="278">
        <v>2.3E-3</v>
      </c>
      <c r="K21" s="303"/>
      <c r="L21" s="303"/>
      <c r="M21" s="278">
        <v>2.5000000000000001E-3</v>
      </c>
      <c r="N21" s="303"/>
      <c r="O21" s="303"/>
      <c r="P21" s="278">
        <v>2.8760000000000001E-3</v>
      </c>
      <c r="Q21" s="281"/>
      <c r="R21" s="281"/>
      <c r="S21" s="275" t="s">
        <v>535</v>
      </c>
    </row>
    <row r="22" spans="1:19" ht="207" customHeight="1" thickBot="1" x14ac:dyDescent="0.35">
      <c r="A22" s="276">
        <v>15</v>
      </c>
      <c r="B22" s="277" t="s">
        <v>536</v>
      </c>
      <c r="C22" s="278">
        <v>2.3E-3</v>
      </c>
      <c r="D22" s="278">
        <v>2.9299999999999999E-3</v>
      </c>
      <c r="E22" s="303"/>
      <c r="F22" s="303"/>
      <c r="G22" s="278">
        <v>7.2999999999999996E-4</v>
      </c>
      <c r="H22" s="304">
        <v>2.0000000000000001E-4</v>
      </c>
      <c r="I22" s="273">
        <f t="shared" si="0"/>
        <v>27.397260273972606</v>
      </c>
      <c r="J22" s="278">
        <v>7.3999999999999999E-4</v>
      </c>
      <c r="K22" s="303"/>
      <c r="L22" s="303"/>
      <c r="M22" s="278">
        <v>7.2999999999999996E-4</v>
      </c>
      <c r="N22" s="303"/>
      <c r="O22" s="303"/>
      <c r="P22" s="278">
        <v>7.2999999999999996E-4</v>
      </c>
      <c r="Q22" s="281"/>
      <c r="R22" s="281"/>
      <c r="S22" s="209" t="s">
        <v>537</v>
      </c>
    </row>
    <row r="23" spans="1:19" ht="96" customHeight="1" thickBot="1" x14ac:dyDescent="0.35">
      <c r="A23" s="267">
        <v>16</v>
      </c>
      <c r="B23" s="277" t="s">
        <v>538</v>
      </c>
      <c r="C23" s="278">
        <v>10</v>
      </c>
      <c r="D23" s="278">
        <v>36</v>
      </c>
      <c r="E23" s="281"/>
      <c r="F23" s="305"/>
      <c r="G23" s="278">
        <v>33</v>
      </c>
      <c r="H23" s="287">
        <v>41.3</v>
      </c>
      <c r="I23" s="273">
        <f t="shared" si="0"/>
        <v>125.15151515151514</v>
      </c>
      <c r="J23" s="278">
        <v>34</v>
      </c>
      <c r="K23" s="281"/>
      <c r="L23" s="281"/>
      <c r="M23" s="278">
        <v>35</v>
      </c>
      <c r="N23" s="281"/>
      <c r="O23" s="281"/>
      <c r="P23" s="278">
        <v>36</v>
      </c>
      <c r="Q23" s="281"/>
      <c r="R23" s="281"/>
      <c r="S23" s="275" t="s">
        <v>539</v>
      </c>
    </row>
    <row r="24" spans="1:19" ht="175.5" customHeight="1" thickBot="1" x14ac:dyDescent="0.35">
      <c r="A24" s="276">
        <v>17</v>
      </c>
      <c r="B24" s="277" t="s">
        <v>540</v>
      </c>
      <c r="C24" s="278">
        <v>599</v>
      </c>
      <c r="D24" s="278">
        <v>353</v>
      </c>
      <c r="E24" s="281"/>
      <c r="F24" s="305"/>
      <c r="G24" s="278">
        <v>353</v>
      </c>
      <c r="H24" s="272">
        <v>353</v>
      </c>
      <c r="I24" s="273">
        <f t="shared" si="0"/>
        <v>100</v>
      </c>
      <c r="J24" s="278">
        <v>353</v>
      </c>
      <c r="K24" s="281"/>
      <c r="L24" s="281"/>
      <c r="M24" s="278">
        <v>353</v>
      </c>
      <c r="N24" s="281"/>
      <c r="O24" s="281"/>
      <c r="P24" s="278">
        <v>353</v>
      </c>
      <c r="Q24" s="281"/>
      <c r="R24" s="281"/>
      <c r="S24" s="275" t="s">
        <v>541</v>
      </c>
    </row>
    <row r="25" spans="1:19" ht="66" customHeight="1" thickBot="1" x14ac:dyDescent="0.35">
      <c r="A25" s="276">
        <v>18</v>
      </c>
      <c r="B25" s="277" t="s">
        <v>542</v>
      </c>
      <c r="C25" s="278">
        <v>100</v>
      </c>
      <c r="D25" s="278">
        <v>100</v>
      </c>
      <c r="E25" s="281"/>
      <c r="F25" s="305"/>
      <c r="G25" s="278">
        <v>100</v>
      </c>
      <c r="H25" s="272">
        <v>100</v>
      </c>
      <c r="I25" s="273">
        <f t="shared" si="0"/>
        <v>100</v>
      </c>
      <c r="J25" s="278">
        <v>100</v>
      </c>
      <c r="K25" s="281"/>
      <c r="L25" s="281"/>
      <c r="M25" s="278">
        <v>100</v>
      </c>
      <c r="N25" s="281"/>
      <c r="O25" s="281"/>
      <c r="P25" s="278">
        <v>100</v>
      </c>
      <c r="Q25" s="281"/>
      <c r="R25" s="281"/>
      <c r="S25" s="275" t="s">
        <v>543</v>
      </c>
    </row>
    <row r="26" spans="1:19" ht="82.5" customHeight="1" thickBot="1" x14ac:dyDescent="0.35">
      <c r="A26" s="267">
        <v>19</v>
      </c>
      <c r="B26" s="277" t="s">
        <v>544</v>
      </c>
      <c r="C26" s="278">
        <v>0</v>
      </c>
      <c r="D26" s="278">
        <v>1</v>
      </c>
      <c r="E26" s="281"/>
      <c r="F26" s="305"/>
      <c r="G26" s="278">
        <v>0</v>
      </c>
      <c r="H26" s="272">
        <v>0</v>
      </c>
      <c r="I26" s="273" t="e">
        <f t="shared" si="0"/>
        <v>#DIV/0!</v>
      </c>
      <c r="J26" s="278">
        <v>0</v>
      </c>
      <c r="K26" s="281"/>
      <c r="L26" s="281"/>
      <c r="M26" s="278">
        <v>0</v>
      </c>
      <c r="N26" s="281"/>
      <c r="O26" s="281"/>
      <c r="P26" s="278">
        <v>1</v>
      </c>
      <c r="Q26" s="281"/>
      <c r="R26" s="281"/>
      <c r="S26" s="209" t="s">
        <v>545</v>
      </c>
    </row>
    <row r="27" spans="1:19" ht="82.5" customHeight="1" thickBot="1" x14ac:dyDescent="0.35">
      <c r="A27" s="276">
        <v>20</v>
      </c>
      <c r="B27" s="277" t="s">
        <v>546</v>
      </c>
      <c r="C27" s="278">
        <v>5</v>
      </c>
      <c r="D27" s="278">
        <v>5</v>
      </c>
      <c r="E27" s="281"/>
      <c r="F27" s="305"/>
      <c r="G27" s="278">
        <v>0</v>
      </c>
      <c r="H27" s="272">
        <v>0</v>
      </c>
      <c r="I27" s="273" t="e">
        <f t="shared" si="0"/>
        <v>#DIV/0!</v>
      </c>
      <c r="J27" s="278">
        <v>2</v>
      </c>
      <c r="K27" s="281"/>
      <c r="L27" s="281"/>
      <c r="M27" s="278">
        <v>2</v>
      </c>
      <c r="N27" s="281"/>
      <c r="O27" s="281"/>
      <c r="P27" s="278">
        <v>1</v>
      </c>
      <c r="Q27" s="281"/>
      <c r="R27" s="281"/>
      <c r="S27" s="275" t="s">
        <v>547</v>
      </c>
    </row>
    <row r="28" spans="1:19" ht="149.25" customHeight="1" thickBot="1" x14ac:dyDescent="0.35">
      <c r="A28" s="276">
        <v>21</v>
      </c>
      <c r="B28" s="277" t="s">
        <v>548</v>
      </c>
      <c r="C28" s="278">
        <v>82</v>
      </c>
      <c r="D28" s="278">
        <v>85</v>
      </c>
      <c r="E28" s="281"/>
      <c r="F28" s="305"/>
      <c r="G28" s="278">
        <v>0</v>
      </c>
      <c r="H28" s="272">
        <v>0</v>
      </c>
      <c r="I28" s="273" t="e">
        <f t="shared" si="0"/>
        <v>#DIV/0!</v>
      </c>
      <c r="J28" s="278">
        <v>84</v>
      </c>
      <c r="K28" s="281"/>
      <c r="L28" s="281"/>
      <c r="M28" s="278">
        <v>84</v>
      </c>
      <c r="N28" s="281"/>
      <c r="O28" s="281"/>
      <c r="P28" s="278">
        <v>85</v>
      </c>
      <c r="Q28" s="281"/>
      <c r="R28" s="281"/>
      <c r="S28" s="275" t="s">
        <v>549</v>
      </c>
    </row>
    <row r="29" spans="1:19" ht="149.25" customHeight="1" thickBot="1" x14ac:dyDescent="0.35">
      <c r="A29" s="267">
        <v>22</v>
      </c>
      <c r="B29" s="277" t="s">
        <v>550</v>
      </c>
      <c r="C29" s="278">
        <v>67</v>
      </c>
      <c r="D29" s="278">
        <v>70</v>
      </c>
      <c r="E29" s="281"/>
      <c r="F29" s="305"/>
      <c r="G29" s="278">
        <v>0</v>
      </c>
      <c r="H29" s="272">
        <v>0</v>
      </c>
      <c r="I29" s="273" t="e">
        <f t="shared" si="0"/>
        <v>#DIV/0!</v>
      </c>
      <c r="J29" s="278">
        <v>69</v>
      </c>
      <c r="K29" s="281"/>
      <c r="L29" s="281"/>
      <c r="M29" s="278">
        <v>70</v>
      </c>
      <c r="N29" s="281"/>
      <c r="O29" s="281"/>
      <c r="P29" s="278">
        <v>70</v>
      </c>
      <c r="Q29" s="281"/>
      <c r="R29" s="281"/>
      <c r="S29" s="275" t="s">
        <v>549</v>
      </c>
    </row>
    <row r="30" spans="1:19" ht="192" customHeight="1" thickBot="1" x14ac:dyDescent="0.35">
      <c r="A30" s="276">
        <v>23</v>
      </c>
      <c r="B30" s="277" t="s">
        <v>551</v>
      </c>
      <c r="C30" s="278">
        <v>19.399999999999999</v>
      </c>
      <c r="D30" s="278">
        <v>19.7</v>
      </c>
      <c r="E30" s="281"/>
      <c r="F30" s="305"/>
      <c r="G30" s="278">
        <v>0</v>
      </c>
      <c r="H30" s="272">
        <v>0</v>
      </c>
      <c r="I30" s="273" t="e">
        <f t="shared" si="0"/>
        <v>#DIV/0!</v>
      </c>
      <c r="J30" s="278">
        <v>3.3</v>
      </c>
      <c r="K30" s="281"/>
      <c r="L30" s="281"/>
      <c r="M30" s="278">
        <v>16.399999999999999</v>
      </c>
      <c r="N30" s="281"/>
      <c r="O30" s="281"/>
      <c r="P30" s="278">
        <v>0</v>
      </c>
      <c r="Q30" s="281"/>
      <c r="R30" s="281"/>
      <c r="S30" s="275" t="s">
        <v>552</v>
      </c>
    </row>
    <row r="31" spans="1:19" ht="63" customHeight="1" thickBot="1" x14ac:dyDescent="0.35">
      <c r="A31" s="276">
        <v>24</v>
      </c>
      <c r="B31" s="277" t="s">
        <v>553</v>
      </c>
      <c r="C31" s="278">
        <v>2700</v>
      </c>
      <c r="D31" s="278">
        <v>2760</v>
      </c>
      <c r="E31" s="281"/>
      <c r="F31" s="305"/>
      <c r="G31" s="278">
        <v>0</v>
      </c>
      <c r="H31" s="272">
        <v>0</v>
      </c>
      <c r="I31" s="273" t="e">
        <f t="shared" si="0"/>
        <v>#DIV/0!</v>
      </c>
      <c r="J31" s="278">
        <v>1400</v>
      </c>
      <c r="K31" s="281"/>
      <c r="L31" s="281"/>
      <c r="M31" s="278">
        <v>1360</v>
      </c>
      <c r="N31" s="281"/>
      <c r="O31" s="281"/>
      <c r="P31" s="278">
        <v>0</v>
      </c>
      <c r="Q31" s="281"/>
      <c r="R31" s="281"/>
      <c r="S31" s="275" t="s">
        <v>552</v>
      </c>
    </row>
    <row r="32" spans="1:19" ht="241.5" customHeight="1" thickBot="1" x14ac:dyDescent="0.35">
      <c r="A32" s="267">
        <v>25</v>
      </c>
      <c r="B32" s="277" t="s">
        <v>554</v>
      </c>
      <c r="C32" s="278">
        <v>10</v>
      </c>
      <c r="D32" s="278">
        <v>15</v>
      </c>
      <c r="E32" s="281"/>
      <c r="F32" s="305"/>
      <c r="G32" s="278">
        <v>0</v>
      </c>
      <c r="H32" s="272">
        <v>0</v>
      </c>
      <c r="I32" s="273" t="e">
        <f t="shared" si="0"/>
        <v>#DIV/0!</v>
      </c>
      <c r="J32" s="278">
        <v>5</v>
      </c>
      <c r="K32" s="281"/>
      <c r="L32" s="281"/>
      <c r="M32" s="278">
        <v>10</v>
      </c>
      <c r="N32" s="281"/>
      <c r="O32" s="281"/>
      <c r="P32" s="278">
        <v>0</v>
      </c>
      <c r="Q32" s="281"/>
      <c r="R32" s="281"/>
      <c r="S32" s="275" t="s">
        <v>552</v>
      </c>
    </row>
    <row r="33" spans="1:46" ht="81" customHeight="1" thickBot="1" x14ac:dyDescent="0.35">
      <c r="A33" s="276">
        <v>26</v>
      </c>
      <c r="B33" s="277" t="s">
        <v>555</v>
      </c>
      <c r="C33" s="278">
        <v>350</v>
      </c>
      <c r="D33" s="278">
        <v>380</v>
      </c>
      <c r="E33" s="281"/>
      <c r="F33" s="305"/>
      <c r="G33" s="278">
        <v>0</v>
      </c>
      <c r="H33" s="272">
        <v>0</v>
      </c>
      <c r="I33" s="273" t="e">
        <f t="shared" si="0"/>
        <v>#DIV/0!</v>
      </c>
      <c r="J33" s="278">
        <v>127</v>
      </c>
      <c r="K33" s="281"/>
      <c r="L33" s="281"/>
      <c r="M33" s="278">
        <v>253</v>
      </c>
      <c r="N33" s="281"/>
      <c r="O33" s="281"/>
      <c r="P33" s="278">
        <v>0</v>
      </c>
      <c r="Q33" s="281"/>
      <c r="R33" s="281"/>
      <c r="S33" s="275" t="s">
        <v>552</v>
      </c>
    </row>
    <row r="34" spans="1:46" ht="98.25" customHeight="1" thickBot="1" x14ac:dyDescent="0.35">
      <c r="A34" s="267">
        <v>27</v>
      </c>
      <c r="B34" s="277" t="s">
        <v>556</v>
      </c>
      <c r="C34" s="278">
        <v>0</v>
      </c>
      <c r="D34" s="278">
        <v>4</v>
      </c>
      <c r="E34" s="281"/>
      <c r="F34" s="305"/>
      <c r="G34" s="278">
        <v>0</v>
      </c>
      <c r="H34" s="272">
        <v>0</v>
      </c>
      <c r="I34" s="273" t="e">
        <f t="shared" si="0"/>
        <v>#DIV/0!</v>
      </c>
      <c r="J34" s="278">
        <v>2</v>
      </c>
      <c r="K34" s="281"/>
      <c r="L34" s="281"/>
      <c r="M34" s="278">
        <v>1</v>
      </c>
      <c r="N34" s="281"/>
      <c r="O34" s="281"/>
      <c r="P34" s="278">
        <v>1</v>
      </c>
      <c r="Q34" s="281"/>
      <c r="R34" s="281"/>
      <c r="S34" s="275" t="s">
        <v>557</v>
      </c>
    </row>
    <row r="35" spans="1:46" ht="148.5" customHeight="1" thickBot="1" x14ac:dyDescent="0.35">
      <c r="A35" s="276">
        <v>28</v>
      </c>
      <c r="B35" s="277" t="s">
        <v>558</v>
      </c>
      <c r="C35" s="278">
        <v>100</v>
      </c>
      <c r="D35" s="278">
        <v>100</v>
      </c>
      <c r="E35" s="281"/>
      <c r="F35" s="305"/>
      <c r="G35" s="278">
        <v>100</v>
      </c>
      <c r="H35" s="272">
        <v>100</v>
      </c>
      <c r="I35" s="273">
        <f t="shared" si="0"/>
        <v>100</v>
      </c>
      <c r="J35" s="278">
        <v>100</v>
      </c>
      <c r="K35" s="281"/>
      <c r="L35" s="281"/>
      <c r="M35" s="278">
        <v>100</v>
      </c>
      <c r="N35" s="281"/>
      <c r="O35" s="281"/>
      <c r="P35" s="278">
        <v>100</v>
      </c>
      <c r="Q35" s="281"/>
      <c r="R35" s="281"/>
      <c r="S35" s="275" t="s">
        <v>559</v>
      </c>
    </row>
    <row r="36" spans="1:46" s="309" customFormat="1" ht="69.75" customHeight="1" thickBot="1" x14ac:dyDescent="0.35">
      <c r="A36" s="267">
        <v>29</v>
      </c>
      <c r="B36" s="306" t="s">
        <v>560</v>
      </c>
      <c r="C36" s="278">
        <v>105.56100000000001</v>
      </c>
      <c r="D36" s="278">
        <v>102.738</v>
      </c>
      <c r="E36" s="306"/>
      <c r="F36" s="306"/>
      <c r="G36" s="278">
        <v>102.738</v>
      </c>
      <c r="H36" s="307">
        <v>102.738</v>
      </c>
      <c r="I36" s="273">
        <f>SUM(H36/G36*100)</f>
        <v>100</v>
      </c>
      <c r="J36" s="278">
        <v>102.738</v>
      </c>
      <c r="K36" s="306"/>
      <c r="L36" s="306"/>
      <c r="M36" s="278">
        <v>102.738</v>
      </c>
      <c r="N36" s="306"/>
      <c r="O36" s="306"/>
      <c r="P36" s="278">
        <v>102.738</v>
      </c>
      <c r="Q36" s="306"/>
      <c r="R36" s="306"/>
      <c r="S36" s="275" t="s">
        <v>561</v>
      </c>
      <c r="T36" s="308"/>
    </row>
    <row r="37" spans="1:46" s="309" customFormat="1" x14ac:dyDescent="0.3">
      <c r="A37" s="310"/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</row>
    <row r="38" spans="1:46" s="309" customFormat="1" ht="70.95" customHeight="1" x14ac:dyDescent="0.3">
      <c r="A38" s="512" t="s">
        <v>562</v>
      </c>
      <c r="B38" s="513"/>
      <c r="C38" s="513"/>
      <c r="D38" s="514" t="s">
        <v>347</v>
      </c>
      <c r="E38" s="514"/>
      <c r="F38" s="515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</row>
    <row r="39" spans="1:46" s="309" customFormat="1" x14ac:dyDescent="0.3">
      <c r="A39" s="311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</row>
    <row r="40" spans="1:46" s="309" customFormat="1" x14ac:dyDescent="0.3">
      <c r="A40" s="311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</row>
    <row r="41" spans="1:46" s="313" customFormat="1" ht="14.25" customHeight="1" x14ac:dyDescent="0.3">
      <c r="A41" s="505" t="s">
        <v>563</v>
      </c>
      <c r="B41" s="505"/>
      <c r="C41" s="505"/>
      <c r="D41" s="312" t="s">
        <v>347</v>
      </c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12"/>
      <c r="AH41" s="312"/>
      <c r="AI41" s="312"/>
      <c r="AJ41" s="312"/>
      <c r="AK41" s="312"/>
      <c r="AL41" s="312"/>
      <c r="AM41" s="312"/>
      <c r="AN41" s="312"/>
      <c r="AO41" s="312"/>
      <c r="AP41" s="312"/>
      <c r="AQ41" s="312"/>
      <c r="AR41" s="312"/>
      <c r="AS41" s="312"/>
      <c r="AT41" s="312"/>
    </row>
    <row r="42" spans="1:46" s="313" customFormat="1" x14ac:dyDescent="0.3">
      <c r="A42" s="314"/>
      <c r="D42" s="315"/>
      <c r="E42" s="315"/>
      <c r="F42" s="315"/>
      <c r="G42" s="316"/>
      <c r="H42" s="316"/>
      <c r="I42" s="316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N42" s="317"/>
      <c r="AO42" s="317"/>
      <c r="AP42" s="317"/>
    </row>
    <row r="43" spans="1:46" x14ac:dyDescent="0.3">
      <c r="A43" s="312"/>
    </row>
  </sheetData>
  <mergeCells count="15">
    <mergeCell ref="M1:R1"/>
    <mergeCell ref="A2:R2"/>
    <mergeCell ref="A5:A6"/>
    <mergeCell ref="B5:B6"/>
    <mergeCell ref="C5:C6"/>
    <mergeCell ref="D5:F6"/>
    <mergeCell ref="G5:R5"/>
    <mergeCell ref="A41:C41"/>
    <mergeCell ref="S5:S7"/>
    <mergeCell ref="G6:I6"/>
    <mergeCell ref="J6:L6"/>
    <mergeCell ref="M6:O6"/>
    <mergeCell ref="P6:R6"/>
    <mergeCell ref="A38:C38"/>
    <mergeCell ref="D38:F38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Титульный</vt:lpstr>
      <vt:lpstr>Финансирование на 2021</vt:lpstr>
      <vt:lpstr>Национальные проекты январь</vt:lpstr>
      <vt:lpstr>Январь 2021 год</vt:lpstr>
      <vt:lpstr>'Выполнение работ'!Заголовки_для_печати</vt:lpstr>
      <vt:lpstr>'Финансирование на 2021'!Заголовки_для_печати</vt:lpstr>
      <vt:lpstr>'Выполнение работ'!Область_печати</vt:lpstr>
      <vt:lpstr>'Национальные проекты январь'!Область_печати</vt:lpstr>
      <vt:lpstr>Титульный!Область_печати</vt:lpstr>
      <vt:lpstr>'Финансирование на 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2020-02-06T10:27:25Z</cp:lastPrinted>
  <dcterms:created xsi:type="dcterms:W3CDTF">2011-05-17T05:04:33Z</dcterms:created>
  <dcterms:modified xsi:type="dcterms:W3CDTF">2021-03-11T11:32:12Z</dcterms:modified>
</cp:coreProperties>
</file>